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'стр.4_5'!$A$1:$DD$145</definedName>
  </definedNames>
  <calcPr fullCalcOnLoad="1"/>
</workbook>
</file>

<file path=xl/sharedStrings.xml><?xml version="1.0" encoding="utf-8"?>
<sst xmlns="http://schemas.openxmlformats.org/spreadsheetml/2006/main" count="295" uniqueCount="184">
  <si>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</si>
  <si>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</si>
  <si>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</si>
  <si>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</si>
  <si>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</si>
  <si>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</si>
  <si>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</si>
  <si>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</si>
  <si>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</si>
  <si>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</si>
  <si>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</si>
  <si>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</si>
  <si>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</si>
  <si>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</si>
  <si>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</si>
  <si>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</si>
  <si>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</si>
  <si>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</si>
  <si>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</si>
  <si>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</si>
  <si>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</si>
  <si>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</si>
  <si>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</si>
  <si>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</si>
  <si>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</si>
  <si>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</si>
  <si>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</si>
  <si>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</si>
  <si>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</si>
  <si>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</si>
  <si>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</si>
  <si>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</si>
  <si>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</si>
  <si>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</si>
  <si>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</si>
  <si>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</si>
  <si>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</si>
  <si>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</si>
  <si>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</si>
  <si>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</si>
  <si>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</si>
  <si>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</si>
  <si>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</si>
  <si>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</si>
  <si>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</si>
  <si>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</si>
  <si>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</si>
  <si>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</si>
  <si>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</si>
  <si>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</si>
  <si>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</si>
  <si>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</si>
  <si>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</si>
  <si>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</si>
  <si>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</si>
  <si>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</si>
  <si>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</si>
  <si>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</si>
  <si>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</si>
  <si>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</si>
  <si>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</si>
  <si>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</si>
  <si>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</si>
  <si>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</si>
  <si>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</si>
  <si>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</si>
  <si>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</si>
  <si>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</si>
  <si>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</si>
  <si>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</si>
  <si>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</si>
  <si>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</si>
  <si>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</si>
  <si>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</si>
  <si>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</si>
  <si>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</si>
  <si>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</si>
  <si>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</si>
  <si>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</si>
  <si>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</si>
  <si>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</si>
  <si>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</si>
  <si>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</si>
  <si>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</si>
  <si>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</si>
  <si>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</si>
  <si>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</si>
  <si>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</si>
  <si>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</si>
  <si>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</si>
  <si>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</si>
  <si>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</si>
  <si>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</si>
  <si>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</si>
  <si>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</si>
  <si>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</si>
  <si>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</si>
  <si>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</si>
  <si>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</si>
  <si>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</si>
  <si>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</si>
  <si>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</si>
  <si>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</si>
  <si>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</si>
  <si>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</si>
  <si>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</si>
  <si>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</si>
  <si>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</si>
  <si>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</si>
  <si>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</si>
  <si>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</si>
  <si>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</si>
  <si>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</si>
  <si>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</si>
  <si>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</si>
  <si>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</si>
  <si>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</si>
  <si>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</si>
  <si>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</si>
  <si>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</si>
  <si>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</si>
  <si>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</si>
  <si>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</si>
  <si>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</si>
  <si>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</si>
  <si>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</si>
  <si>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</si>
  <si>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</si>
  <si>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</si>
  <si>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</si>
  <si>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</si>
  <si>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</si>
  <si>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</si>
  <si>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Зуборева ВВ</t>
  </si>
  <si>
    <t>12901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</si>
  <si>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</si>
  <si>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</si>
  <si>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</si>
  <si>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</si>
  <si>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</si>
  <si>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</si>
  <si>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</si>
  <si>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</si>
  <si>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</si>
  <si>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</si>
  <si>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</si>
  <si>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>17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</si>
  <si>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</si>
  <si>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</si>
  <si>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</si>
  <si>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</si>
  <si>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</si>
  <si>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 -   детский сад     №32 "Сказка" Клинцы  Брянской обл.</t>
  </si>
  <si>
    <t>по ОКПО</t>
  </si>
  <si>
    <t>30328057</t>
  </si>
  <si>
    <t>ИНН/КПП</t>
  </si>
  <si>
    <t>3203007328/324101001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</si>
  <si>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</si>
  <si>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</si>
  <si>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</si>
  <si>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</si>
  <si>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</si>
  <si>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</si>
  <si>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</si>
  <si>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Клинцы,ул.Союзная -97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</si>
  <si>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</si>
  <si>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</si>
  <si>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</si>
  <si>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</si>
  <si>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</si>
  <si>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</si>
  <si>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</si>
  <si>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Кружок английского языка</t>
  </si>
  <si>
    <t>Прочие расходы(Спонсорские средства)</t>
  </si>
  <si>
    <t>Спонсорские средства</t>
  </si>
  <si>
    <t>и плановый период 2019-2020 гг.</t>
  </si>
  <si>
    <t>18</t>
  </si>
  <si>
    <t>первый год планового периода 2019</t>
  </si>
  <si>
    <t>второй год планового периода 2020</t>
  </si>
  <si>
    <t>2018 очередной финансовый год</t>
  </si>
  <si>
    <t xml:space="preserve">Код
дополнительнойклассификации </t>
  </si>
  <si>
    <t>29</t>
  </si>
  <si>
    <t>12</t>
  </si>
  <si>
    <t>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</si>
</sst>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92D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zoomScaleSheetLayoutView="100" zoomScalePageLayoutView="0" workbookViewId="0" topLeftCell="A1">
      <selection activeCell="DQ12" sqref="DQ12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135</v>
      </c>
    </row>
    <row r="2" spans="5:65" s="2" customFormat="1" ht="11.25" customHeight="1">
      <c r="E2" s="19"/>
      <c r="F2" s="19"/>
      <c r="G2" s="19"/>
      <c r="H2" s="19"/>
      <c r="I2" s="19"/>
      <c r="J2" s="19" t="s">
        <v>136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BM2" s="39"/>
    </row>
    <row r="3" spans="5:45" s="2" customFormat="1" ht="11.25" customHeight="1">
      <c r="E3" s="19"/>
      <c r="F3" s="19"/>
      <c r="G3" s="19"/>
      <c r="H3" s="19"/>
      <c r="I3" s="19"/>
      <c r="J3" s="19" t="s">
        <v>137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5:65" s="2" customFormat="1" ht="11.25" customHeight="1">
      <c r="E4" s="19"/>
      <c r="F4" s="19"/>
      <c r="G4" s="19"/>
      <c r="H4" s="19"/>
      <c r="I4" s="19"/>
      <c r="J4" s="19" t="s">
        <v>138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BM4" s="39"/>
    </row>
    <row r="5" spans="5:65" s="2" customFormat="1" ht="11.25" customHeight="1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BM5" s="39"/>
    </row>
    <row r="6" spans="5:65" s="2" customFormat="1" ht="11.25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 t="s">
        <v>139</v>
      </c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BM6" s="39"/>
    </row>
    <row r="7" spans="5:65" s="2" customFormat="1" ht="11.25" customHeight="1">
      <c r="E7" s="19"/>
      <c r="F7" s="19"/>
      <c r="G7" s="19"/>
      <c r="H7" s="4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BM7" s="39"/>
    </row>
    <row r="8" spans="5:65" s="2" customFormat="1" ht="11.25" customHeight="1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BM8" s="39"/>
    </row>
    <row r="9" spans="5:71" ht="9.75" customHeight="1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BS9" s="41"/>
    </row>
    <row r="10" spans="5:108" ht="15">
      <c r="E10" s="19"/>
      <c r="F10" s="19"/>
      <c r="G10" s="19"/>
      <c r="H10" s="19" t="s">
        <v>140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BS10" s="41"/>
      <c r="DD10" s="42"/>
    </row>
    <row r="11" spans="5:45" ht="15" customHeight="1">
      <c r="E11" s="19"/>
      <c r="F11" s="19" t="s">
        <v>141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5:109" ht="15">
      <c r="E12" s="19"/>
      <c r="F12" s="19" t="s">
        <v>142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BD12" s="43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43"/>
    </row>
    <row r="13" spans="5:109" ht="27.75" customHeight="1">
      <c r="E13" s="19"/>
      <c r="F13" s="19" t="s">
        <v>143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BD13" s="43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43"/>
    </row>
    <row r="14" spans="5:109" s="2" customFormat="1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BD14" s="44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44"/>
    </row>
    <row r="15" spans="5:109" ht="1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BD15" s="43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43"/>
      <c r="BZ15" s="43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43"/>
    </row>
    <row r="16" spans="56:109" s="2" customFormat="1" ht="12">
      <c r="BD16" s="44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44"/>
      <c r="BZ16" s="44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44"/>
    </row>
    <row r="17" spans="56:109" ht="15">
      <c r="BD17" s="43"/>
      <c r="BE17" s="43"/>
      <c r="BF17" s="43"/>
      <c r="BG17" s="43"/>
      <c r="BH17" s="43"/>
      <c r="BI17" s="43"/>
      <c r="BJ17" s="43"/>
      <c r="BK17" s="43"/>
      <c r="BL17" s="43"/>
      <c r="BM17" s="45"/>
      <c r="BN17" s="90"/>
      <c r="BO17" s="90"/>
      <c r="BP17" s="90"/>
      <c r="BQ17" s="90"/>
      <c r="BR17" s="43"/>
      <c r="BS17" s="43"/>
      <c r="BT17" s="43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88"/>
      <c r="CN17" s="88"/>
      <c r="CO17" s="88"/>
      <c r="CP17" s="88"/>
      <c r="CQ17" s="91"/>
      <c r="CR17" s="91"/>
      <c r="CS17" s="91"/>
      <c r="CT17" s="9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</row>
    <row r="18" ht="15">
      <c r="CY18" s="46"/>
    </row>
    <row r="19" spans="1:108" ht="16.5">
      <c r="A19" s="92" t="s">
        <v>144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</row>
    <row r="20" spans="36:58" s="47" customFormat="1" ht="16.5">
      <c r="AJ20" s="48"/>
      <c r="AM20" s="48"/>
      <c r="AV20" s="49"/>
      <c r="AW20" s="49"/>
      <c r="AX20" s="49"/>
      <c r="BA20" s="49" t="s">
        <v>145</v>
      </c>
      <c r="BB20" s="93" t="s">
        <v>176</v>
      </c>
      <c r="BC20" s="93"/>
      <c r="BD20" s="93"/>
      <c r="BE20" s="93"/>
      <c r="BF20" s="47" t="s">
        <v>147</v>
      </c>
    </row>
    <row r="21" ht="4.5" customHeight="1"/>
    <row r="22" spans="18:108" ht="17.25" customHeight="1"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 t="s">
        <v>175</v>
      </c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1"/>
      <c r="CL22" s="51"/>
      <c r="CM22" s="51"/>
      <c r="CO22" s="86" t="s">
        <v>148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</row>
    <row r="23" spans="91:108" ht="15" customHeight="1">
      <c r="CM23" s="42" t="s">
        <v>149</v>
      </c>
      <c r="CO23" s="72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36:108" ht="15" customHeight="1">
      <c r="AJ24" s="3"/>
      <c r="AK24" s="52" t="s">
        <v>2</v>
      </c>
      <c r="AL24" s="87" t="s">
        <v>183</v>
      </c>
      <c r="AM24" s="87"/>
      <c r="AN24" s="87"/>
      <c r="AO24" s="87"/>
      <c r="AP24" s="1" t="s">
        <v>2</v>
      </c>
      <c r="AS24" s="87" t="s">
        <v>183</v>
      </c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8">
        <v>20</v>
      </c>
      <c r="BL24" s="88"/>
      <c r="BM24" s="88"/>
      <c r="BN24" s="88"/>
      <c r="BO24" s="89" t="s">
        <v>176</v>
      </c>
      <c r="BP24" s="89"/>
      <c r="BQ24" s="89"/>
      <c r="BR24" s="89"/>
      <c r="BS24" s="1" t="s">
        <v>3</v>
      </c>
      <c r="BU24" s="3"/>
      <c r="BY24" s="53"/>
      <c r="CM24" s="42" t="s">
        <v>150</v>
      </c>
      <c r="CO24" s="72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77:108" ht="15" customHeight="1">
      <c r="BY25" s="53"/>
      <c r="BZ25" s="53"/>
      <c r="CM25" s="42"/>
      <c r="CO25" s="72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77:108" ht="9.75" customHeight="1">
      <c r="BY26" s="53"/>
      <c r="BZ26" s="53"/>
      <c r="CM26" s="42"/>
      <c r="CO26" s="72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ht="33" customHeight="1">
      <c r="A27" s="83" t="s">
        <v>151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 t="s">
        <v>152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Y27" s="53"/>
      <c r="CM27" s="42" t="s">
        <v>153</v>
      </c>
      <c r="CO27" s="72" t="s">
        <v>154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ht="4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Y28" s="53"/>
      <c r="BZ28" s="53"/>
      <c r="CM28" s="54"/>
      <c r="CO28" s="72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15" customHeight="1">
      <c r="A29" s="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Y29" s="53"/>
      <c r="BZ29" s="53"/>
      <c r="CM29" s="54"/>
      <c r="CO29" s="72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44:108" ht="18.75" customHeight="1"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Y30" s="53"/>
      <c r="BZ30" s="53"/>
      <c r="CM30" s="42"/>
      <c r="CO30" s="75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s="57" customFormat="1" ht="18.75" customHeight="1">
      <c r="A31" s="57" t="s">
        <v>155</v>
      </c>
      <c r="AI31" s="78" t="s">
        <v>156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CM31" s="58"/>
      <c r="CO31" s="79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1"/>
    </row>
    <row r="32" spans="1:108" s="57" customFormat="1" ht="18.75" customHeight="1">
      <c r="A32" s="59" t="s">
        <v>157</v>
      </c>
      <c r="CM32" s="60" t="s">
        <v>158</v>
      </c>
      <c r="CO32" s="79" t="s">
        <v>159</v>
      </c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1"/>
    </row>
    <row r="33" spans="1:108" s="57" customFormat="1" ht="3" customHeight="1">
      <c r="A33" s="59"/>
      <c r="BX33" s="59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ht="15">
      <c r="A34" s="5" t="s">
        <v>160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82" t="s">
        <v>161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</row>
    <row r="35" spans="1:108" ht="15">
      <c r="A35" s="5" t="s">
        <v>162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</row>
    <row r="36" spans="1:100" ht="15">
      <c r="A36" s="5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4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5"/>
      <c r="CP36" s="65"/>
      <c r="CQ36" s="65"/>
      <c r="CR36" s="65"/>
      <c r="CS36" s="65"/>
      <c r="CT36" s="65"/>
      <c r="CU36" s="65"/>
      <c r="CV36" s="65"/>
    </row>
    <row r="37" spans="1:108" ht="15">
      <c r="A37" s="5" t="s">
        <v>163</v>
      </c>
      <c r="AS37" s="69" t="s">
        <v>164</v>
      </c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8" spans="1:108" ht="15">
      <c r="A38" s="5" t="s">
        <v>165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</row>
    <row r="39" ht="15" customHeight="1"/>
    <row r="40" spans="1:108" s="3" customFormat="1" ht="14.25">
      <c r="A40" s="70" t="s">
        <v>166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</row>
    <row r="41" spans="1:108" s="3" customFormat="1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spans="1:108" ht="15" customHeight="1">
      <c r="A42" s="67" t="s">
        <v>167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</row>
    <row r="43" spans="1:108" ht="30" customHeight="1">
      <c r="A43" s="71" t="s">
        <v>168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</row>
    <row r="44" spans="1:108" ht="15" customHeight="1">
      <c r="A44" s="67" t="s">
        <v>169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71" t="s">
        <v>170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</row>
    <row r="46" spans="1:108" ht="15">
      <c r="A46" s="67" t="s">
        <v>171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0" customHeight="1">
      <c r="A47" s="71" t="s">
        <v>172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</row>
    <row r="48" ht="3" customHeight="1"/>
  </sheetData>
  <sheetProtection/>
  <mergeCells count="37">
    <mergeCell ref="BE12:DD12"/>
    <mergeCell ref="BE13:DD13"/>
    <mergeCell ref="BE14:DD14"/>
    <mergeCell ref="BE15:BX15"/>
    <mergeCell ref="CA15:DD15"/>
    <mergeCell ref="BE16:BX16"/>
    <mergeCell ref="CA16:DD16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S34:DD35"/>
    <mergeCell ref="CO25:DD25"/>
    <mergeCell ref="CO26:DD26"/>
    <mergeCell ref="A27:AH28"/>
    <mergeCell ref="AI27:BW28"/>
    <mergeCell ref="CO27:DD27"/>
    <mergeCell ref="CO28:DD28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E10" sqref="EE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</row>
    <row r="3" ht="6" customHeight="1"/>
    <row r="4" spans="1:108" ht="1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9"/>
      <c r="BU4" s="107" t="s">
        <v>4</v>
      </c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s="3" customFormat="1" ht="15" customHeight="1">
      <c r="A5" s="8"/>
      <c r="B5" s="110" t="s">
        <v>69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1"/>
      <c r="BU5" s="122">
        <v>7550295</v>
      </c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4"/>
    </row>
    <row r="6" spans="1:108" ht="15">
      <c r="A6" s="6"/>
      <c r="B6" s="105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6"/>
      <c r="BU6" s="114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ht="30" customHeight="1">
      <c r="A7" s="9"/>
      <c r="B7" s="99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100"/>
      <c r="BU7" s="114">
        <v>6865348</v>
      </c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6"/>
    </row>
    <row r="8" spans="1:108" ht="15">
      <c r="A8" s="6"/>
      <c r="B8" s="112" t="s">
        <v>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3"/>
      <c r="BU8" s="114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</row>
    <row r="9" spans="1:108" ht="45" customHeight="1">
      <c r="A9" s="9"/>
      <c r="B9" s="99" t="s">
        <v>87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100"/>
      <c r="BU9" s="101">
        <v>6865348</v>
      </c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45" customHeight="1">
      <c r="A10" s="9"/>
      <c r="B10" s="99" t="s">
        <v>88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100"/>
      <c r="BU10" s="101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45" customHeight="1">
      <c r="A11" s="9"/>
      <c r="B11" s="99" t="s">
        <v>89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00"/>
      <c r="BU11" s="101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30" customHeight="1">
      <c r="A12" s="9"/>
      <c r="B12" s="99" t="s">
        <v>90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100"/>
      <c r="BU12" s="101">
        <v>684947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ht="30" customHeight="1">
      <c r="A13" s="9"/>
      <c r="B13" s="99" t="s">
        <v>91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100"/>
      <c r="BU13" s="101">
        <v>0</v>
      </c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15">
      <c r="A14" s="10"/>
      <c r="B14" s="112" t="s">
        <v>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3"/>
      <c r="BU14" s="101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30" customHeight="1">
      <c r="A15" s="9"/>
      <c r="B15" s="99" t="s">
        <v>15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100"/>
      <c r="BU15" s="101">
        <v>0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ht="15">
      <c r="A16" s="9"/>
      <c r="B16" s="99" t="s">
        <v>16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100"/>
      <c r="BU16" s="101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s="3" customFormat="1" ht="15" customHeight="1">
      <c r="A17" s="8"/>
      <c r="B17" s="110" t="s">
        <v>70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1"/>
      <c r="BU17" s="117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ht="15">
      <c r="A18" s="6"/>
      <c r="B18" s="105" t="s">
        <v>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6"/>
      <c r="BU18" s="101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30" customHeight="1">
      <c r="A19" s="11"/>
      <c r="B19" s="120" t="s">
        <v>92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1"/>
      <c r="BU19" s="114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30" customHeight="1">
      <c r="A20" s="9"/>
      <c r="B20" s="99" t="s">
        <v>93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100"/>
      <c r="BU20" s="114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ht="15" customHeight="1">
      <c r="A21" s="12"/>
      <c r="B21" s="112" t="s">
        <v>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14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5" customHeight="1">
      <c r="A22" s="9"/>
      <c r="B22" s="99" t="s">
        <v>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00"/>
      <c r="BU22" s="101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5" customHeight="1">
      <c r="A23" s="9"/>
      <c r="B23" s="99" t="s">
        <v>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100"/>
      <c r="BU23" s="101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9"/>
      <c r="B24" s="99" t="s">
        <v>66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100"/>
      <c r="BU24" s="101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9"/>
      <c r="B25" s="99" t="s">
        <v>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100"/>
      <c r="BU25" s="101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1:108" ht="15" customHeight="1">
      <c r="A26" s="9"/>
      <c r="B26" s="99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100"/>
      <c r="BU26" s="101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ht="15" customHeight="1">
      <c r="A27" s="9"/>
      <c r="B27" s="99" t="s">
        <v>10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100"/>
      <c r="BU27" s="101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ht="30" customHeight="1">
      <c r="A28" s="9"/>
      <c r="B28" s="99" t="s">
        <v>35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100"/>
      <c r="BU28" s="101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spans="1:108" ht="30" customHeight="1">
      <c r="A29" s="9"/>
      <c r="B29" s="99" t="s">
        <v>61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100"/>
      <c r="BU29" s="101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</row>
    <row r="30" spans="1:108" ht="15" customHeight="1">
      <c r="A30" s="9"/>
      <c r="B30" s="99" t="s">
        <v>36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100"/>
      <c r="BU30" s="101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</row>
    <row r="31" spans="1:108" ht="15" customHeight="1">
      <c r="A31" s="9"/>
      <c r="B31" s="99" t="s">
        <v>37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100"/>
      <c r="BU31" s="101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</row>
    <row r="32" spans="1:108" ht="45" customHeight="1">
      <c r="A32" s="9"/>
      <c r="B32" s="99" t="s">
        <v>71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100"/>
      <c r="BU32" s="101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</row>
    <row r="33" spans="1:108" ht="13.5" customHeight="1">
      <c r="A33" s="12"/>
      <c r="B33" s="112" t="s">
        <v>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3"/>
      <c r="BU33" s="101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</row>
    <row r="34" spans="1:108" ht="15" customHeight="1">
      <c r="A34" s="9"/>
      <c r="B34" s="99" t="s">
        <v>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100"/>
      <c r="BU34" s="101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</row>
    <row r="35" spans="1:108" ht="15" customHeight="1">
      <c r="A35" s="9"/>
      <c r="B35" s="99" t="s">
        <v>39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100"/>
      <c r="BU35" s="101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</row>
    <row r="36" spans="1:108" ht="15" customHeight="1">
      <c r="A36" s="9"/>
      <c r="B36" s="99" t="s">
        <v>34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100"/>
      <c r="BU36" s="101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</row>
    <row r="37" spans="1:108" ht="15" customHeight="1">
      <c r="A37" s="9"/>
      <c r="B37" s="99" t="s">
        <v>40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100"/>
      <c r="BU37" s="101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</row>
    <row r="38" spans="1:108" ht="15" customHeight="1">
      <c r="A38" s="9"/>
      <c r="B38" s="99" t="s">
        <v>41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100"/>
      <c r="BU38" s="101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</row>
    <row r="39" spans="1:108" ht="15" customHeight="1">
      <c r="A39" s="9"/>
      <c r="B39" s="99" t="s">
        <v>42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100"/>
      <c r="BU39" s="101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</row>
    <row r="40" spans="1:108" ht="30" customHeight="1">
      <c r="A40" s="9"/>
      <c r="B40" s="99" t="s">
        <v>43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</row>
    <row r="41" spans="1:108" ht="30" customHeight="1">
      <c r="A41" s="9"/>
      <c r="B41" s="99" t="s">
        <v>60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100"/>
      <c r="BU41" s="101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</row>
    <row r="42" spans="1:108" ht="15" customHeight="1">
      <c r="A42" s="9"/>
      <c r="B42" s="99" t="s">
        <v>44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100"/>
      <c r="BU42" s="101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</row>
    <row r="43" spans="1:108" ht="15" customHeight="1">
      <c r="A43" s="9"/>
      <c r="B43" s="99" t="s">
        <v>45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100"/>
      <c r="BU43" s="101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</row>
    <row r="44" spans="1:108" s="3" customFormat="1" ht="15" customHeight="1">
      <c r="A44" s="8"/>
      <c r="B44" s="110" t="s">
        <v>72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1"/>
      <c r="BU44" s="117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9"/>
    </row>
    <row r="45" spans="1:108" ht="15" customHeight="1">
      <c r="A45" s="13"/>
      <c r="B45" s="105" t="s">
        <v>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6"/>
      <c r="BU45" s="101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</row>
    <row r="46" spans="1:108" ht="15" customHeight="1">
      <c r="A46" s="9"/>
      <c r="B46" s="99" t="s">
        <v>46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100"/>
      <c r="BU46" s="101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</row>
    <row r="47" spans="1:108" ht="30" customHeight="1">
      <c r="A47" s="9"/>
      <c r="B47" s="99" t="s">
        <v>94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0"/>
      <c r="BU47" s="101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</row>
    <row r="48" spans="1:108" ht="15" customHeight="1">
      <c r="A48" s="12"/>
      <c r="B48" s="112" t="s">
        <v>5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3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ht="15" customHeight="1">
      <c r="A49" s="9"/>
      <c r="B49" s="99" t="s">
        <v>52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100"/>
      <c r="BU49" s="101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</row>
    <row r="50" spans="1:108" ht="15" customHeight="1">
      <c r="A50" s="9"/>
      <c r="B50" s="99" t="s">
        <v>19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100"/>
      <c r="BU50" s="101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</row>
    <row r="51" spans="1:108" ht="15" customHeight="1">
      <c r="A51" s="9"/>
      <c r="B51" s="99" t="s">
        <v>20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100"/>
      <c r="BU51" s="101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</row>
    <row r="52" spans="1:108" ht="15" customHeight="1">
      <c r="A52" s="9"/>
      <c r="B52" s="99" t="s">
        <v>21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100"/>
      <c r="BU52" s="101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</row>
    <row r="53" spans="1:108" ht="15" customHeight="1">
      <c r="A53" s="9"/>
      <c r="B53" s="99" t="s">
        <v>22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100"/>
      <c r="BU53" s="101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</row>
    <row r="54" spans="1:108" ht="15" customHeight="1">
      <c r="A54" s="9"/>
      <c r="B54" s="99" t="s">
        <v>23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100"/>
      <c r="BU54" s="101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3"/>
    </row>
    <row r="55" spans="1:108" ht="15" customHeight="1">
      <c r="A55" s="9"/>
      <c r="B55" s="99" t="s">
        <v>24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100"/>
      <c r="BU55" s="101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</row>
    <row r="56" spans="1:108" ht="15" customHeight="1">
      <c r="A56" s="9"/>
      <c r="B56" s="99" t="s">
        <v>47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100"/>
      <c r="BU56" s="101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</row>
    <row r="57" spans="1:108" ht="15" customHeight="1">
      <c r="A57" s="9"/>
      <c r="B57" s="99" t="s">
        <v>62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100"/>
      <c r="BU57" s="101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</row>
    <row r="58" spans="1:108" ht="15" customHeight="1">
      <c r="A58" s="9"/>
      <c r="B58" s="99" t="s">
        <v>48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100"/>
      <c r="BU58" s="101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</row>
    <row r="59" spans="1:108" ht="15" customHeight="1">
      <c r="A59" s="9"/>
      <c r="B59" s="99" t="s">
        <v>49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100"/>
      <c r="BU59" s="101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</row>
    <row r="60" spans="1:108" ht="15" customHeight="1">
      <c r="A60" s="9"/>
      <c r="B60" s="99" t="s">
        <v>50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101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</row>
    <row r="61" spans="1:108" ht="15" customHeight="1">
      <c r="A61" s="9"/>
      <c r="B61" s="99" t="s">
        <v>51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100"/>
      <c r="BU61" s="101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3"/>
    </row>
    <row r="62" spans="1:108" ht="45" customHeight="1">
      <c r="A62" s="9"/>
      <c r="B62" s="99" t="s">
        <v>73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100"/>
      <c r="BU62" s="101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</row>
    <row r="63" spans="1:108" ht="15" customHeight="1">
      <c r="A63" s="14"/>
      <c r="B63" s="112" t="s">
        <v>5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3"/>
      <c r="BU63" s="101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3"/>
    </row>
    <row r="64" spans="1:108" ht="15" customHeight="1">
      <c r="A64" s="9"/>
      <c r="B64" s="99" t="s">
        <v>53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100"/>
      <c r="BU64" s="101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15" customHeight="1">
      <c r="A65" s="9"/>
      <c r="B65" s="99" t="s">
        <v>25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100"/>
      <c r="BU65" s="101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5" customHeight="1">
      <c r="A66" s="9"/>
      <c r="B66" s="99" t="s">
        <v>26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100"/>
      <c r="BU66" s="101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3"/>
    </row>
    <row r="67" spans="1:108" ht="15" customHeight="1">
      <c r="A67" s="9"/>
      <c r="B67" s="99" t="s">
        <v>27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100"/>
      <c r="BU67" s="101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3"/>
    </row>
    <row r="68" spans="1:108" ht="15" customHeight="1">
      <c r="A68" s="9"/>
      <c r="B68" s="99" t="s">
        <v>28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100"/>
      <c r="BU68" s="101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3"/>
    </row>
    <row r="69" spans="1:108" ht="15" customHeight="1">
      <c r="A69" s="9"/>
      <c r="B69" s="99" t="s">
        <v>29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100"/>
      <c r="BU69" s="101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3"/>
    </row>
    <row r="70" spans="1:108" ht="15" customHeight="1">
      <c r="A70" s="9"/>
      <c r="B70" s="99" t="s">
        <v>30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100"/>
      <c r="BU70" s="101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3"/>
    </row>
    <row r="71" spans="1:108" ht="15" customHeight="1">
      <c r="A71" s="9"/>
      <c r="B71" s="99" t="s">
        <v>54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100"/>
      <c r="BU71" s="101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3"/>
    </row>
    <row r="72" spans="1:108" ht="15" customHeight="1">
      <c r="A72" s="9"/>
      <c r="B72" s="99" t="s">
        <v>63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100"/>
      <c r="BU72" s="101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3"/>
    </row>
    <row r="73" spans="1:108" ht="15" customHeight="1">
      <c r="A73" s="9"/>
      <c r="B73" s="99" t="s">
        <v>55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100"/>
      <c r="BU73" s="101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3"/>
    </row>
    <row r="74" spans="1:108" ht="15" customHeight="1">
      <c r="A74" s="9"/>
      <c r="B74" s="99" t="s">
        <v>56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100"/>
      <c r="BU74" s="101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3"/>
    </row>
    <row r="75" spans="1:108" ht="15" customHeight="1">
      <c r="A75" s="9"/>
      <c r="B75" s="99" t="s">
        <v>57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100"/>
      <c r="BU75" s="101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3"/>
    </row>
    <row r="76" spans="1:108" ht="15" customHeight="1">
      <c r="A76" s="9"/>
      <c r="B76" s="99" t="s">
        <v>58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100"/>
      <c r="BU76" s="101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3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4"/>
  <sheetViews>
    <sheetView tabSelected="1" view="pageBreakPreview" zoomScaleSheetLayoutView="100" zoomScalePageLayoutView="0" workbookViewId="0" topLeftCell="A1">
      <selection activeCell="AT5" sqref="AT5:BI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77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9"/>
      <c r="AT5" s="177" t="s">
        <v>180</v>
      </c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9"/>
      <c r="BJ5" s="177" t="s">
        <v>179</v>
      </c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9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2"/>
      <c r="AT6" s="180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2"/>
      <c r="BJ6" s="180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2"/>
      <c r="CA6" s="180" t="s">
        <v>177</v>
      </c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2"/>
      <c r="CP6" s="180" t="s">
        <v>178</v>
      </c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2"/>
    </row>
    <row r="7" spans="1:108" ht="30" customHeight="1">
      <c r="A7" s="151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/>
      <c r="AT7" s="145" t="s">
        <v>13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7"/>
      <c r="BJ7" s="148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50"/>
      <c r="CA7" s="148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50"/>
      <c r="CP7" s="148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s="5" customFormat="1" ht="15" customHeight="1">
      <c r="A8" s="183" t="s">
        <v>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1"/>
      <c r="AT8" s="136" t="s">
        <v>13</v>
      </c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8"/>
      <c r="BJ8" s="127">
        <f>BJ29</f>
        <v>8574564.76</v>
      </c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9"/>
      <c r="CA8" s="127">
        <f>CA29</f>
        <v>8509927.76</v>
      </c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>
        <f>CP29</f>
        <v>8546744.76</v>
      </c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s="5" customFormat="1" ht="15" customHeight="1">
      <c r="A9" s="152" t="s">
        <v>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4"/>
      <c r="AT9" s="145" t="s">
        <v>13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7"/>
      <c r="BJ9" s="148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50"/>
      <c r="CA9" s="127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9"/>
      <c r="CP9" s="127">
        <f aca="true" t="shared" si="0" ref="CP9:CP28">CA9</f>
        <v>0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1:108" s="5" customFormat="1" ht="30" customHeight="1">
      <c r="A10" s="161" t="s">
        <v>95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/>
      <c r="AT10" s="145" t="s">
        <v>13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7"/>
      <c r="BJ10" s="127">
        <f>BJ30</f>
        <v>7446121.8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9"/>
      <c r="CA10" s="127">
        <f>CA30</f>
        <v>7481484.8</v>
      </c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7">
        <f>CP30</f>
        <v>7518301.8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s="16" customFormat="1" ht="15" customHeight="1">
      <c r="A11" s="155" t="s">
        <v>99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AT11" s="136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8"/>
      <c r="BJ11" s="127">
        <f>BJ31</f>
        <v>1778654.8</v>
      </c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9"/>
      <c r="CA11" s="127">
        <f>CA31</f>
        <v>1814017.7999999998</v>
      </c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7">
        <f>CP31</f>
        <v>1850834.7999999998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s="16" customFormat="1" ht="15" customHeight="1">
      <c r="A12" s="155" t="s">
        <v>100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7"/>
      <c r="AT12" s="136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8"/>
      <c r="BJ12" s="127">
        <f>BJ32</f>
        <v>5667467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9"/>
      <c r="CA12" s="127">
        <f>CA32</f>
        <v>5667467</v>
      </c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>
        <f>CP32</f>
        <v>5667467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5" customFormat="1" ht="15" customHeight="1">
      <c r="A13" s="158" t="s">
        <v>96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60"/>
      <c r="AT13" s="14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7"/>
      <c r="BJ13" s="148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50"/>
      <c r="CA13" s="127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7">
        <f t="shared" si="0"/>
        <v>0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s="5" customFormat="1" ht="48" customHeight="1">
      <c r="A14" s="131" t="s">
        <v>115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3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BJ14" s="127">
        <f>BJ34</f>
        <v>7446121.8</v>
      </c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9"/>
      <c r="CA14" s="127">
        <f>CA34</f>
        <v>7481484.8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>
        <f>CP34</f>
        <v>7518301.8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5" customFormat="1" ht="18" customHeight="1">
      <c r="A15" s="151" t="s">
        <v>98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0"/>
      <c r="AT15" s="145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7"/>
      <c r="BJ15" s="148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50"/>
      <c r="CA15" s="127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7">
        <f t="shared" si="0"/>
        <v>0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s="5" customFormat="1" ht="35.25" customHeight="1">
      <c r="A16" s="171" t="s">
        <v>97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3"/>
      <c r="AT16" s="145" t="s">
        <v>13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7"/>
      <c r="BJ16" s="127">
        <f>BJ18+BJ19</f>
        <v>113878.95999999999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9"/>
      <c r="CA16" s="127">
        <f>BJ16</f>
        <v>113878.95999999999</v>
      </c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>
        <f t="shared" si="0"/>
        <v>113878.95999999999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5" customFormat="1" ht="18" customHeight="1">
      <c r="A17" s="158" t="s">
        <v>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0"/>
      <c r="AT17" s="145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7"/>
      <c r="BJ17" s="127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9"/>
      <c r="CA17" s="127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27">
        <f t="shared" si="0"/>
        <v>0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s="5" customFormat="1" ht="36.75" customHeight="1">
      <c r="A18" s="130" t="s">
        <v>117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6"/>
      <c r="AT18" s="145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7"/>
      <c r="BJ18" s="127">
        <f>BJ35</f>
        <v>13878.96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9"/>
      <c r="CA18" s="127">
        <f>BJ18</f>
        <v>13878.96</v>
      </c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7">
        <f t="shared" si="0"/>
        <v>13878.96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5" customFormat="1" ht="29.25" customHeight="1">
      <c r="A19" s="155" t="s">
        <v>103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7"/>
      <c r="AT19" s="145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7"/>
      <c r="BJ19" s="127">
        <f>BJ36</f>
        <v>100000</v>
      </c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9"/>
      <c r="CA19" s="127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27">
        <f t="shared" si="0"/>
        <v>0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5" customFormat="1" ht="30" customHeight="1">
      <c r="A20" s="161" t="s">
        <v>76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145" t="s">
        <v>13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7"/>
      <c r="BJ20" s="148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50"/>
      <c r="CA20" s="127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9"/>
      <c r="CP20" s="127">
        <f t="shared" si="0"/>
        <v>0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5" customFormat="1" ht="15" customHeight="1">
      <c r="A21" s="152" t="s">
        <v>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4"/>
      <c r="AT21" s="145" t="s">
        <v>13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7"/>
      <c r="BJ21" s="148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50"/>
      <c r="CA21" s="127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>
        <f t="shared" si="0"/>
        <v>0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5" customFormat="1" ht="45.75" customHeight="1">
      <c r="A22" s="139" t="s">
        <v>104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1"/>
      <c r="AT22" s="145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J22" s="148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50"/>
      <c r="CA22" s="127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7">
        <f t="shared" si="0"/>
        <v>0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5" customFormat="1" ht="18" customHeight="1">
      <c r="A23" s="130" t="s">
        <v>174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45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148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50"/>
      <c r="CA23" s="127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>
        <f t="shared" si="0"/>
        <v>0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5" customFormat="1" ht="20.25" customHeight="1">
      <c r="A24" s="155" t="s">
        <v>105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7"/>
      <c r="AT24" s="145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7"/>
      <c r="BJ24" s="148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50"/>
      <c r="CA24" s="127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7">
        <f t="shared" si="0"/>
        <v>0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5" customFormat="1" ht="35.25" customHeight="1">
      <c r="A25" s="130" t="s">
        <v>119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6"/>
      <c r="AT25" s="145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7"/>
      <c r="BJ25" s="127">
        <f>BJ38</f>
        <v>242064</v>
      </c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9"/>
      <c r="CA25" s="127">
        <f>BJ25</f>
        <v>242064</v>
      </c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7">
        <f t="shared" si="0"/>
        <v>242064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5" customFormat="1" ht="30" customHeight="1">
      <c r="A26" s="161" t="s">
        <v>59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3"/>
      <c r="AT26" s="145" t="s">
        <v>13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7"/>
      <c r="BJ26" s="148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50"/>
      <c r="CA26" s="127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>
        <f t="shared" si="0"/>
        <v>0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s="5" customFormat="1" ht="20.25" customHeight="1">
      <c r="A27" s="130" t="s">
        <v>114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6"/>
      <c r="AT27" s="145" t="s">
        <v>13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7"/>
      <c r="BJ27" s="127">
        <f>BJ37</f>
        <v>772500</v>
      </c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9"/>
      <c r="CA27" s="127">
        <f>BJ27</f>
        <v>772500</v>
      </c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27">
        <f t="shared" si="0"/>
        <v>772500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5" customFormat="1" ht="30" customHeight="1">
      <c r="A28" s="15"/>
      <c r="B28" s="99" t="s">
        <v>32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00"/>
      <c r="AT28" s="145" t="s">
        <v>13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7"/>
      <c r="BJ28" s="148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50"/>
      <c r="CA28" s="127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27">
        <f t="shared" si="0"/>
        <v>0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16" customFormat="1" ht="15" customHeight="1">
      <c r="A29" s="7"/>
      <c r="B29" s="110" t="s">
        <v>77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1"/>
      <c r="AT29" s="136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8"/>
      <c r="BJ29" s="127">
        <f>BJ30+BJ35+BJ36+BJ37+BJ38+BJ39</f>
        <v>8574564.76</v>
      </c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9"/>
      <c r="CA29" s="127">
        <f>CA30+CA35+CA36+CA37+CA38</f>
        <v>8509927.76</v>
      </c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7">
        <f>SUM(CP34:DD38)</f>
        <v>8546744.76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s="16" customFormat="1" ht="29.25" customHeight="1">
      <c r="A30" s="155" t="s">
        <v>101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7"/>
      <c r="AT30" s="136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8"/>
      <c r="BJ30" s="127">
        <f>BJ34</f>
        <v>7446121.8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9"/>
      <c r="CA30" s="127">
        <f>CA34</f>
        <v>7481484.8</v>
      </c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9"/>
      <c r="CP30" s="127">
        <f>CP34</f>
        <v>7518301.8</v>
      </c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s="16" customFormat="1" ht="29.25" customHeight="1">
      <c r="A31" s="155" t="s">
        <v>99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7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127">
        <f>BJ42+BJ50+BJ58+BJ65+BJ70+BJ75+BJ80+BJ86+BJ95+BJ102+BJ93</f>
        <v>1778654.8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9"/>
      <c r="CA31" s="127">
        <f>CA42+CA50+CA58+CA65+CA70+CA75+CA80++CA86+CA95+CA102</f>
        <v>1814017.7999999998</v>
      </c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7">
        <f>CP42+CP50+CP58+CP65+CP70+CP75+CP80++CP86+CP95+CP102</f>
        <v>1850834.7999999998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16" customFormat="1" ht="29.25" customHeight="1">
      <c r="A32" s="155" t="s">
        <v>100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7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127">
        <f>BJ43+BJ51+BJ59+BJ103</f>
        <v>5667467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9"/>
      <c r="CA32" s="127">
        <f>CA43+CA51+CA59+CA103</f>
        <v>5667467</v>
      </c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7">
        <f aca="true" t="shared" si="1" ref="CP32:CP38">CA32</f>
        <v>5667467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s="16" customFormat="1" ht="29.25" customHeight="1">
      <c r="A33" s="158" t="s">
        <v>96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60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127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9"/>
      <c r="CA33" s="127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7">
        <f t="shared" si="1"/>
        <v>0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16" customFormat="1" ht="43.5" customHeight="1">
      <c r="A34" s="131" t="s">
        <v>116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127">
        <f>BJ31+BJ32</f>
        <v>7446121.8</v>
      </c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9"/>
      <c r="CA34" s="127">
        <f>CA31+CA32</f>
        <v>7481484.8</v>
      </c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7">
        <f>SUM(CP31:DD32)</f>
        <v>7518301.8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16" customFormat="1" ht="52.5" customHeight="1">
      <c r="A35" s="130" t="s">
        <v>117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/>
      <c r="AT35" s="136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127">
        <f>BJ82+BJ88</f>
        <v>13878.96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9"/>
      <c r="CA35" s="127">
        <f>BJ35</f>
        <v>13878.96</v>
      </c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7">
        <f t="shared" si="1"/>
        <v>13878.96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16" customFormat="1" ht="31.5" customHeight="1">
      <c r="A36" s="155" t="s">
        <v>103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7"/>
      <c r="AT36" s="136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127">
        <v>100000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9"/>
      <c r="CA36" s="127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7">
        <f t="shared" si="1"/>
        <v>0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16" customFormat="1" ht="27" customHeight="1">
      <c r="A37" s="174" t="s">
        <v>114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6"/>
      <c r="AT37" s="136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127">
        <f>BJ130</f>
        <v>772500</v>
      </c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9"/>
      <c r="CA37" s="127">
        <f>BJ37</f>
        <v>772500</v>
      </c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7">
        <f t="shared" si="1"/>
        <v>772500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16" customFormat="1" ht="27" customHeight="1">
      <c r="A38" s="174" t="s">
        <v>119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/>
      <c r="AT38" s="145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7"/>
      <c r="BJ38" s="127">
        <f>BJ90</f>
        <v>242064</v>
      </c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9"/>
      <c r="CA38" s="127">
        <f>BJ38</f>
        <v>242064</v>
      </c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7">
        <f t="shared" si="1"/>
        <v>242064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5" customFormat="1" ht="15" customHeight="1">
      <c r="A39" s="130" t="s">
        <v>174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  <c r="AT39" s="136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8"/>
      <c r="BJ39" s="148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50"/>
      <c r="CA39" s="148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50"/>
      <c r="CP39" s="127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s="5" customFormat="1" ht="15">
      <c r="A40" s="15"/>
      <c r="B40" s="162" t="s">
        <v>17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3"/>
      <c r="AT40" s="145" t="s">
        <v>120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7"/>
      <c r="BJ40" s="127">
        <f>BJ41+BJ47</f>
        <v>4370296</v>
      </c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9"/>
      <c r="CA40" s="127">
        <f>CA41</f>
        <v>4310296</v>
      </c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7">
        <f aca="true" t="shared" si="2" ref="CP40:CP45">CA40</f>
        <v>4310296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s="16" customFormat="1" ht="31.5" customHeight="1">
      <c r="A41" s="155" t="s">
        <v>101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7"/>
      <c r="AT41" s="136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8"/>
      <c r="BJ41" s="127">
        <f>BJ42+BJ43</f>
        <v>4310296</v>
      </c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9"/>
      <c r="CA41" s="127">
        <f>BJ41</f>
        <v>4310296</v>
      </c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>
        <f t="shared" si="2"/>
        <v>4310296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16" customFormat="1" ht="31.5" customHeight="1">
      <c r="A42" s="155" t="s">
        <v>99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7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142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4"/>
      <c r="CA42" s="127">
        <v>0</v>
      </c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27">
        <f t="shared" si="2"/>
        <v>0</v>
      </c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16" customFormat="1" ht="31.5" customHeight="1">
      <c r="A43" s="155" t="s">
        <v>100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7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84">
        <v>4310296</v>
      </c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26"/>
      <c r="CA43" s="127">
        <f>BJ43</f>
        <v>4310296</v>
      </c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7">
        <f t="shared" si="2"/>
        <v>4310296</v>
      </c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16" customFormat="1" ht="18" customHeight="1">
      <c r="A44" s="158" t="s">
        <v>96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60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127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9"/>
      <c r="CA44" s="127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7">
        <f t="shared" si="2"/>
        <v>0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s="16" customFormat="1" ht="47.25" customHeight="1">
      <c r="A45" s="131" t="s">
        <v>116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3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127">
        <f>BJ41</f>
        <v>4310296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9"/>
      <c r="CA45" s="127">
        <f>BJ45</f>
        <v>4310296</v>
      </c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127">
        <f t="shared" si="2"/>
        <v>4310296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s="16" customFormat="1" ht="15" customHeight="1">
      <c r="A46" s="155" t="s">
        <v>102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7"/>
      <c r="AT46" s="136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8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9"/>
      <c r="CA46" s="127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9"/>
      <c r="CP46" s="127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s="16" customFormat="1" ht="30" customHeight="1">
      <c r="A47" s="155" t="s">
        <v>103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7"/>
      <c r="AT47" s="136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8"/>
      <c r="BJ47" s="127">
        <v>60000</v>
      </c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9"/>
      <c r="CA47" s="127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9"/>
      <c r="CP47" s="127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s="5" customFormat="1" ht="15">
      <c r="A48" s="15"/>
      <c r="B48" s="162" t="s">
        <v>18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3"/>
      <c r="AT48" s="145" t="s">
        <v>121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7"/>
      <c r="BJ48" s="127">
        <f>BJ49</f>
        <v>1200</v>
      </c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9"/>
      <c r="CA48" s="127">
        <f>CA49</f>
        <v>1200</v>
      </c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127">
        <f>CA48</f>
        <v>1200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s="16" customFormat="1" ht="31.5" customHeight="1">
      <c r="A49" s="155" t="s">
        <v>101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7"/>
      <c r="AT49" s="136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8"/>
      <c r="BJ49" s="127">
        <f>BJ50+BJ51</f>
        <v>1200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9"/>
      <c r="CA49" s="127">
        <f>CA50</f>
        <v>1200</v>
      </c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7">
        <f aca="true" t="shared" si="3" ref="CP49:CP61">CA49</f>
        <v>1200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s="16" customFormat="1" ht="15" customHeight="1">
      <c r="A50" s="155" t="s">
        <v>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7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142">
        <v>1200</v>
      </c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4"/>
      <c r="CA50" s="127">
        <v>1200</v>
      </c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7">
        <f t="shared" si="3"/>
        <v>1200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s="16" customFormat="1" ht="15" customHeight="1">
      <c r="A51" s="155" t="s">
        <v>100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7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127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9"/>
      <c r="CA51" s="127">
        <f>BJ51</f>
        <v>0</v>
      </c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27">
        <f t="shared" si="3"/>
        <v>0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s="16" customFormat="1" ht="15" customHeight="1">
      <c r="A52" s="158" t="s">
        <v>96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60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127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9"/>
      <c r="CA52" s="127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7">
        <f t="shared" si="3"/>
        <v>0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s="16" customFormat="1" ht="42.75" customHeight="1">
      <c r="A53" s="131" t="s">
        <v>116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127">
        <f>BJ49</f>
        <v>1200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9"/>
      <c r="CA53" s="127">
        <f>CA50</f>
        <v>1200</v>
      </c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7">
        <f t="shared" si="3"/>
        <v>1200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s="16" customFormat="1" ht="15" customHeight="1">
      <c r="A54" s="155" t="s">
        <v>102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136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8"/>
      <c r="BJ54" s="127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9"/>
      <c r="CA54" s="127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127">
        <f t="shared" si="3"/>
        <v>0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s="16" customFormat="1" ht="15" customHeight="1">
      <c r="A55" s="155" t="s">
        <v>103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136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8"/>
      <c r="BJ55" s="127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9"/>
      <c r="CA55" s="127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127">
        <f t="shared" si="3"/>
        <v>0</v>
      </c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s="5" customFormat="1" ht="15">
      <c r="A56" s="15"/>
      <c r="B56" s="162" t="s">
        <v>67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3"/>
      <c r="AT56" s="145" t="s">
        <v>122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7"/>
      <c r="BJ56" s="127">
        <f>BJ57+BJ63</f>
        <v>1319829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9"/>
      <c r="CA56" s="127">
        <f>CA57</f>
        <v>1301709</v>
      </c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127">
        <f t="shared" si="3"/>
        <v>1301709</v>
      </c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s="16" customFormat="1" ht="29.25" customHeight="1">
      <c r="A57" s="155" t="s">
        <v>101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7"/>
      <c r="AT57" s="136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8"/>
      <c r="BJ57" s="127">
        <f>BJ58+BJ59</f>
        <v>1301709</v>
      </c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9"/>
      <c r="CA57" s="127">
        <f>CA59</f>
        <v>1301709</v>
      </c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7">
        <f t="shared" si="3"/>
        <v>1301709</v>
      </c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s="16" customFormat="1" ht="29.25" customHeight="1">
      <c r="A58" s="155" t="s">
        <v>99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7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127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9"/>
      <c r="CA58" s="127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7">
        <f t="shared" si="3"/>
        <v>0</v>
      </c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s="16" customFormat="1" ht="29.25" customHeight="1">
      <c r="A59" s="155" t="s">
        <v>100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84">
        <v>1301709</v>
      </c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9"/>
      <c r="CA59" s="127">
        <f>BJ59</f>
        <v>1301709</v>
      </c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27">
        <f t="shared" si="3"/>
        <v>1301709</v>
      </c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s="16" customFormat="1" ht="15" customHeight="1">
      <c r="A60" s="158" t="s">
        <v>96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60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127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9"/>
      <c r="CA60" s="127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7">
        <f t="shared" si="3"/>
        <v>0</v>
      </c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s="16" customFormat="1" ht="42.75" customHeight="1">
      <c r="A61" s="131" t="s">
        <v>116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3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127">
        <f>BJ57</f>
        <v>1301709</v>
      </c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9"/>
      <c r="CA61" s="127">
        <f>CA59</f>
        <v>1301709</v>
      </c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9"/>
      <c r="CP61" s="127">
        <f t="shared" si="3"/>
        <v>1301709</v>
      </c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9"/>
    </row>
    <row r="62" spans="1:108" s="16" customFormat="1" ht="15" customHeight="1">
      <c r="A62" s="155" t="s">
        <v>102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  <c r="AT62" s="136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8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9"/>
      <c r="CA62" s="127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127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s="16" customFormat="1" ht="32.25" customHeight="1">
      <c r="A63" s="155" t="s">
        <v>103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7"/>
      <c r="AT63" s="136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8"/>
      <c r="BJ63" s="127">
        <v>18120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9"/>
      <c r="CA63" s="127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127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s="5" customFormat="1" ht="15" customHeight="1">
      <c r="A64" s="15"/>
      <c r="B64" s="162" t="s">
        <v>78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3"/>
      <c r="AT64" s="145" t="s">
        <v>123</v>
      </c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7"/>
      <c r="BJ64" s="127">
        <f>BJ65</f>
        <v>16683.6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9"/>
      <c r="CA64" s="127">
        <f>CA65</f>
        <v>16683.6</v>
      </c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127">
        <f>CA64</f>
        <v>16683.6</v>
      </c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s="16" customFormat="1" ht="45.75" customHeight="1">
      <c r="A65" s="155" t="s">
        <v>112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7"/>
      <c r="AT65" s="136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8"/>
      <c r="BJ65" s="142">
        <v>16683.6</v>
      </c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4"/>
      <c r="CA65" s="127">
        <v>16683.6</v>
      </c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7">
        <f aca="true" t="shared" si="4" ref="CP65:CP71">CA65</f>
        <v>16683.6</v>
      </c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s="16" customFormat="1" ht="46.5" customHeight="1">
      <c r="A66" s="131" t="s">
        <v>116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3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127">
        <f>BJ65</f>
        <v>16683.6</v>
      </c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9"/>
      <c r="CA66" s="127">
        <f>CA65</f>
        <v>16683.6</v>
      </c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9"/>
      <c r="CP66" s="127">
        <f t="shared" si="4"/>
        <v>16683.6</v>
      </c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s="16" customFormat="1" ht="15" customHeight="1">
      <c r="A67" s="155" t="s">
        <v>102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  <c r="AT67" s="136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8"/>
      <c r="BJ67" s="127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9"/>
      <c r="CA67" s="127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27">
        <f t="shared" si="4"/>
        <v>0</v>
      </c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s="16" customFormat="1" ht="31.5" customHeight="1">
      <c r="A68" s="155" t="s">
        <v>103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7"/>
      <c r="AT68" s="136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8"/>
      <c r="BJ68" s="127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9"/>
      <c r="CA68" s="127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7">
        <f t="shared" si="4"/>
        <v>0</v>
      </c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s="5" customFormat="1" ht="15" customHeight="1">
      <c r="A69" s="15"/>
      <c r="B69" s="162" t="s">
        <v>79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3"/>
      <c r="AT69" s="145" t="s">
        <v>124</v>
      </c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7"/>
      <c r="BJ69" s="127">
        <f>BJ70</f>
        <v>38000</v>
      </c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9"/>
      <c r="CA69" s="127">
        <f>CA70</f>
        <v>38000</v>
      </c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127">
        <f t="shared" si="4"/>
        <v>38000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s="16" customFormat="1" ht="39.75" customHeight="1">
      <c r="A70" s="155" t="s">
        <v>112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7"/>
      <c r="AT70" s="136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8"/>
      <c r="BJ70" s="127">
        <f>BJ71</f>
        <v>38000</v>
      </c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9"/>
      <c r="CA70" s="127">
        <f>CA71</f>
        <v>38000</v>
      </c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127">
        <f t="shared" si="4"/>
        <v>38000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s="16" customFormat="1" ht="47.25" customHeight="1">
      <c r="A71" s="131" t="s">
        <v>116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3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142">
        <v>38000</v>
      </c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4"/>
      <c r="CA71" s="127">
        <v>38000</v>
      </c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127">
        <f t="shared" si="4"/>
        <v>38000</v>
      </c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s="16" customFormat="1" ht="15" customHeight="1">
      <c r="A72" s="155" t="s">
        <v>102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7"/>
      <c r="AT72" s="136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8"/>
      <c r="BJ72" s="127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9"/>
      <c r="CA72" s="127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27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s="16" customFormat="1" ht="28.5" customHeight="1">
      <c r="A73" s="155" t="s">
        <v>103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7"/>
      <c r="AT73" s="136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8"/>
      <c r="BJ73" s="127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9"/>
      <c r="CA73" s="127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9"/>
      <c r="CP73" s="127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s="5" customFormat="1" ht="15" customHeight="1">
      <c r="A74" s="15"/>
      <c r="B74" s="162" t="s">
        <v>80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  <c r="AT74" s="145" t="s">
        <v>125</v>
      </c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7"/>
      <c r="BJ74" s="127">
        <f>BJ75</f>
        <v>893383</v>
      </c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9"/>
      <c r="CA74" s="127">
        <f>CA75</f>
        <v>929118</v>
      </c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7">
        <f>CP75</f>
        <v>966281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s="16" customFormat="1" ht="45.75" customHeight="1">
      <c r="A75" s="155" t="s">
        <v>112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7"/>
      <c r="AT75" s="136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8"/>
      <c r="BJ75" s="142">
        <v>893383</v>
      </c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4"/>
      <c r="CA75" s="127">
        <v>929118</v>
      </c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27">
        <v>966281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1:108" s="16" customFormat="1" ht="45.75" customHeight="1">
      <c r="A76" s="131" t="s">
        <v>116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3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127">
        <f>BJ75</f>
        <v>893383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9"/>
      <c r="CA76" s="127">
        <f>CA75</f>
        <v>929118</v>
      </c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7">
        <f>CP75</f>
        <v>966281</v>
      </c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s="16" customFormat="1" ht="15" customHeight="1">
      <c r="A77" s="155" t="s">
        <v>102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  <c r="AT77" s="136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8"/>
      <c r="BJ77" s="127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9"/>
      <c r="CA77" s="127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7">
        <f aca="true" t="shared" si="5" ref="CP77:CP83">CA77</f>
        <v>0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s="16" customFormat="1" ht="31.5" customHeight="1">
      <c r="A78" s="155" t="s">
        <v>103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7"/>
      <c r="AT78" s="136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8"/>
      <c r="BJ78" s="127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9"/>
      <c r="CA78" s="127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7">
        <f t="shared" si="5"/>
        <v>0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s="5" customFormat="1" ht="32.25" customHeight="1">
      <c r="A79" s="15"/>
      <c r="B79" s="162" t="s">
        <v>81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3"/>
      <c r="AT79" s="145" t="s">
        <v>126</v>
      </c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7"/>
      <c r="BJ79" s="127">
        <f>BJ80+BJ82+BJ83+BJ84</f>
        <v>86252.05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9"/>
      <c r="CA79" s="127">
        <f>SUM(CA81:CO82)</f>
        <v>86252.05</v>
      </c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127">
        <f t="shared" si="5"/>
        <v>86252.05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s="16" customFormat="1" ht="43.5" customHeight="1">
      <c r="A80" s="155" t="s">
        <v>112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7"/>
      <c r="AT80" s="136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8"/>
      <c r="BJ80" s="142">
        <v>80852.05</v>
      </c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4"/>
      <c r="CA80" s="127">
        <v>80852.05</v>
      </c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7">
        <f t="shared" si="5"/>
        <v>80852.05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s="16" customFormat="1" ht="43.5" customHeight="1">
      <c r="A81" s="131" t="s">
        <v>116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3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127">
        <f>BJ80</f>
        <v>80852.05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9"/>
      <c r="CA81" s="127">
        <v>80852.05</v>
      </c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7">
        <f t="shared" si="5"/>
        <v>80852.05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s="16" customFormat="1" ht="46.5" customHeight="1">
      <c r="A82" s="130" t="s">
        <v>117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6"/>
      <c r="AT82" s="136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8"/>
      <c r="BJ82" s="127">
        <v>5400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9"/>
      <c r="CA82" s="127">
        <f>BJ82</f>
        <v>5400</v>
      </c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27">
        <f t="shared" si="5"/>
        <v>5400</v>
      </c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s="16" customFormat="1" ht="42.75" customHeight="1">
      <c r="A83" s="130" t="s">
        <v>118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6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8"/>
      <c r="BJ83" s="127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9"/>
      <c r="CA83" s="127">
        <f>BJ83</f>
        <v>0</v>
      </c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27">
        <f t="shared" si="5"/>
        <v>0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s="16" customFormat="1" ht="15" customHeight="1">
      <c r="A84" s="155" t="s">
        <v>103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7"/>
      <c r="AT84" s="136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8"/>
      <c r="BJ84" s="127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9"/>
      <c r="CA84" s="127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7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s="5" customFormat="1" ht="15" customHeight="1">
      <c r="A85" s="15"/>
      <c r="B85" s="162" t="s">
        <v>82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3"/>
      <c r="AT85" s="145" t="s">
        <v>127</v>
      </c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7"/>
      <c r="BJ85" s="127">
        <f>BJ86+BJ88+BJ89</f>
        <v>156223.91</v>
      </c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9"/>
      <c r="CA85" s="127">
        <f>SUM(CA87:CO88)</f>
        <v>156223.91</v>
      </c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127">
        <f>CA85</f>
        <v>156223.91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s="16" customFormat="1" ht="31.5" customHeight="1">
      <c r="A86" s="155" t="s">
        <v>112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7"/>
      <c r="AT86" s="136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8"/>
      <c r="BJ86" s="142">
        <v>147744.95</v>
      </c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4"/>
      <c r="CA86" s="127">
        <v>147744.95</v>
      </c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7">
        <f aca="true" t="shared" si="6" ref="CP86:CP97">CA86</f>
        <v>147744.95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s="16" customFormat="1" ht="49.5" customHeight="1">
      <c r="A87" s="131" t="s">
        <v>116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3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127">
        <f>BJ86</f>
        <v>147744.95</v>
      </c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9"/>
      <c r="CA87" s="127">
        <v>147744.95</v>
      </c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7">
        <f t="shared" si="6"/>
        <v>147744.95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s="16" customFormat="1" ht="45.75" customHeight="1">
      <c r="A88" s="130" t="s">
        <v>117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6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8"/>
      <c r="BJ88" s="127">
        <v>8478.96</v>
      </c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9"/>
      <c r="CA88" s="127">
        <f>BJ88</f>
        <v>8478.96</v>
      </c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7">
        <f t="shared" si="6"/>
        <v>8478.96</v>
      </c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s="16" customFormat="1" ht="41.25" customHeight="1">
      <c r="A89" s="130" t="s">
        <v>118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6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8"/>
      <c r="BJ89" s="127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9"/>
      <c r="CA89" s="127">
        <f>BJ89</f>
        <v>0</v>
      </c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27">
        <f t="shared" si="6"/>
        <v>0</v>
      </c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s="16" customFormat="1" ht="45" customHeight="1">
      <c r="A90" s="174" t="s">
        <v>119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6"/>
      <c r="AT90" s="145" t="s">
        <v>128</v>
      </c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7"/>
      <c r="BJ90" s="127">
        <f>BJ91</f>
        <v>242064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9"/>
      <c r="CA90" s="127">
        <f>BJ90</f>
        <v>242064</v>
      </c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7">
        <f t="shared" si="6"/>
        <v>242064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s="16" customFormat="1" ht="15" customHeight="1">
      <c r="A91" s="130" t="s">
        <v>111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/>
      <c r="AT91" s="136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8"/>
      <c r="BJ91" s="148">
        <v>242064</v>
      </c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50"/>
      <c r="CA91" s="148">
        <f>BJ91</f>
        <v>242064</v>
      </c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50"/>
      <c r="CP91" s="127">
        <f t="shared" si="6"/>
        <v>242064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s="16" customFormat="1" ht="24.75" customHeight="1">
      <c r="A92" s="15"/>
      <c r="B92" s="134" t="s">
        <v>173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5"/>
      <c r="AT92" s="27"/>
      <c r="AU92" s="137" t="s">
        <v>134</v>
      </c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8"/>
      <c r="BJ92" s="148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50"/>
      <c r="CA92" s="36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8"/>
      <c r="CP92" s="34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26"/>
    </row>
    <row r="93" spans="1:108" s="16" customFormat="1" ht="15" customHeight="1">
      <c r="A93" s="15"/>
      <c r="B93" s="134" t="s">
        <v>33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5"/>
      <c r="AT93" s="136" t="s">
        <v>134</v>
      </c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8"/>
      <c r="BJ93" s="148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50"/>
      <c r="CA93" s="36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8"/>
      <c r="CP93" s="34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26"/>
    </row>
    <row r="94" spans="1:108" s="5" customFormat="1" ht="15">
      <c r="A94" s="15"/>
      <c r="B94" s="134" t="s">
        <v>33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5"/>
      <c r="AT94" s="145" t="s">
        <v>129</v>
      </c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7"/>
      <c r="BJ94" s="127">
        <f>BJ95</f>
        <v>233921.2</v>
      </c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9"/>
      <c r="CA94" s="127">
        <f>CA96</f>
        <v>233921.2</v>
      </c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9"/>
      <c r="CP94" s="127">
        <f t="shared" si="6"/>
        <v>233921.2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s="16" customFormat="1" ht="45" customHeight="1">
      <c r="A95" s="155" t="s">
        <v>112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7"/>
      <c r="AT95" s="136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8"/>
      <c r="BJ95" s="142">
        <v>233921.2</v>
      </c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4"/>
      <c r="CA95" s="127">
        <v>233921.2</v>
      </c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9"/>
      <c r="CP95" s="127">
        <f t="shared" si="6"/>
        <v>233921.2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s="16" customFormat="1" ht="45" customHeight="1">
      <c r="A96" s="131" t="s">
        <v>116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3"/>
      <c r="AT96" s="27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8"/>
      <c r="BJ96" s="127">
        <f>BJ95</f>
        <v>233921.2</v>
      </c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9"/>
      <c r="CA96" s="127">
        <f>CA95</f>
        <v>233921.2</v>
      </c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9"/>
      <c r="CP96" s="127">
        <f t="shared" si="6"/>
        <v>233921.2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s="16" customFormat="1" ht="17.25" customHeight="1">
      <c r="A97" s="155" t="s">
        <v>102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7"/>
      <c r="AT97" s="136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8"/>
      <c r="BJ97" s="127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9"/>
      <c r="CA97" s="127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9"/>
      <c r="CP97" s="127">
        <f t="shared" si="6"/>
        <v>0</v>
      </c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s="16" customFormat="1" ht="25.5" customHeight="1">
      <c r="A98" s="155" t="s">
        <v>103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7"/>
      <c r="AT98" s="136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8"/>
      <c r="BJ98" s="127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9"/>
      <c r="CA98" s="127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9"/>
      <c r="CP98" s="127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s="16" customFormat="1" ht="2.25" customHeight="1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6"/>
      <c r="AT99" s="136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8"/>
      <c r="BJ99" s="127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9"/>
      <c r="CA99" s="127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9"/>
      <c r="CP99" s="127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s="5" customFormat="1" ht="30" customHeight="1">
      <c r="A100" s="15"/>
      <c r="B100" s="134" t="s">
        <v>14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5"/>
      <c r="AT100" s="145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7"/>
      <c r="BJ100" s="127">
        <f>BJ101+BJ107+BJ108+BJ106</f>
        <v>1216712</v>
      </c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9"/>
      <c r="CA100" s="127">
        <f>CA105+CA108</f>
        <v>1194460</v>
      </c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9"/>
      <c r="CP100" s="127">
        <f>SUM(CP105:DD108)</f>
        <v>1194114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s="16" customFormat="1" ht="25.5" customHeight="1">
      <c r="A101" s="155" t="s">
        <v>101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7"/>
      <c r="AT101" s="136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8"/>
      <c r="BJ101" s="127">
        <f>BJ105</f>
        <v>422332</v>
      </c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9"/>
      <c r="CA101" s="127">
        <f>CA105</f>
        <v>421960</v>
      </c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9"/>
      <c r="CP101" s="127">
        <f>SUM(CP102:DD103)</f>
        <v>421614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s="16" customFormat="1" ht="16.5" customHeight="1">
      <c r="A102" s="155" t="s">
        <v>99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7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127">
        <f>BJ126+BJ121</f>
        <v>366870</v>
      </c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9"/>
      <c r="CA102" s="127">
        <f>CA112+CA121+CA126</f>
        <v>366498</v>
      </c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9"/>
      <c r="CP102" s="127">
        <f>CP112+CP121+CP126</f>
        <v>366152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08" s="16" customFormat="1" ht="21" customHeight="1">
      <c r="A103" s="155" t="s">
        <v>100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7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127">
        <f>BJ113+BJ122</f>
        <v>55462</v>
      </c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9"/>
      <c r="CA103" s="127">
        <f>CA113+CA122</f>
        <v>55462</v>
      </c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9"/>
      <c r="CP103" s="127">
        <f aca="true" t="shared" si="7" ref="CP103:CP108">CA103</f>
        <v>55462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1:108" s="16" customFormat="1" ht="17.25" customHeight="1">
      <c r="A104" s="158" t="s">
        <v>96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60"/>
      <c r="AT104" s="27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8"/>
      <c r="BJ104" s="127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9"/>
      <c r="CA104" s="127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9"/>
      <c r="CP104" s="127">
        <f t="shared" si="7"/>
        <v>0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1:108" s="16" customFormat="1" ht="46.5" customHeight="1">
      <c r="A105" s="131" t="s">
        <v>116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3"/>
      <c r="AT105" s="27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8"/>
      <c r="BJ105" s="127">
        <f>BJ102+BJ103</f>
        <v>422332</v>
      </c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9"/>
      <c r="CA105" s="127">
        <f>CA102+CA103</f>
        <v>421960</v>
      </c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9"/>
      <c r="CP105" s="127">
        <f>CP101</f>
        <v>421614</v>
      </c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1:108" s="16" customFormat="1" ht="30.75" customHeight="1">
      <c r="A106" s="155" t="s">
        <v>103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7"/>
      <c r="AT106" s="136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8"/>
      <c r="BJ106" s="186">
        <v>21880</v>
      </c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8"/>
      <c r="CA106" s="186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8"/>
      <c r="CP106" s="186">
        <f t="shared" si="7"/>
        <v>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1:108" s="16" customFormat="1" ht="42" customHeight="1">
      <c r="A107" s="130" t="s">
        <v>118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6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8"/>
      <c r="BJ107" s="127">
        <f>BJ129+BJ117</f>
        <v>0</v>
      </c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9"/>
      <c r="CA107" s="127">
        <f>BJ107</f>
        <v>0</v>
      </c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9"/>
      <c r="CP107" s="127">
        <f t="shared" si="7"/>
        <v>0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1:108" s="16" customFormat="1" ht="15" customHeight="1">
      <c r="A108" s="130" t="s">
        <v>113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6"/>
      <c r="AT108" s="136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8"/>
      <c r="BJ108" s="127">
        <f>BJ130</f>
        <v>772500</v>
      </c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9"/>
      <c r="CA108" s="127">
        <f>BJ108</f>
        <v>772500</v>
      </c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9"/>
      <c r="CP108" s="127">
        <f t="shared" si="7"/>
        <v>772500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9"/>
    </row>
    <row r="109" spans="1:108" s="5" customFormat="1" ht="14.25" customHeight="1">
      <c r="A109" s="15"/>
      <c r="B109" s="99" t="s">
        <v>1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100"/>
      <c r="AT109" s="145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7"/>
      <c r="BJ109" s="148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50"/>
      <c r="CA109" s="127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9"/>
      <c r="CP109" s="148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50"/>
    </row>
    <row r="110" spans="1:108" s="5" customFormat="1" ht="32.25" customHeight="1">
      <c r="A110" s="15"/>
      <c r="B110" s="162" t="s">
        <v>84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3"/>
      <c r="AT110" s="145" t="s">
        <v>130</v>
      </c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7"/>
      <c r="BJ110" s="127">
        <f>BJ111+BJ118</f>
        <v>65462</v>
      </c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9"/>
      <c r="CA110" s="127">
        <f>CA111</f>
        <v>55462</v>
      </c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9"/>
      <c r="CP110" s="127">
        <f aca="true" t="shared" si="8" ref="CP110:CP115">CA110</f>
        <v>55462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9"/>
    </row>
    <row r="111" spans="1:108" s="16" customFormat="1" ht="28.5" customHeight="1">
      <c r="A111" s="155" t="s">
        <v>101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7"/>
      <c r="AT111" s="136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8"/>
      <c r="BJ111" s="127">
        <f>BJ112+BJ113</f>
        <v>55462</v>
      </c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9"/>
      <c r="CA111" s="127">
        <f>BJ111</f>
        <v>55462</v>
      </c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9"/>
      <c r="CP111" s="127">
        <f t="shared" si="8"/>
        <v>55462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1:108" s="16" customFormat="1" ht="28.5" customHeight="1">
      <c r="A112" s="155" t="s">
        <v>99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7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127">
        <v>0</v>
      </c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9"/>
      <c r="CA112" s="127">
        <f>BJ112</f>
        <v>0</v>
      </c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9"/>
      <c r="CP112" s="127">
        <f t="shared" si="8"/>
        <v>0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1:108" s="16" customFormat="1" ht="28.5" customHeight="1">
      <c r="A113" s="155" t="s">
        <v>100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7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184">
        <v>55462</v>
      </c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9"/>
      <c r="CA113" s="127">
        <f>BJ113</f>
        <v>55462</v>
      </c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9"/>
      <c r="CP113" s="127">
        <f t="shared" si="8"/>
        <v>55462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1:108" s="16" customFormat="1" ht="17.25" customHeight="1">
      <c r="A114" s="158" t="s">
        <v>96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60"/>
      <c r="AT114" s="27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8"/>
      <c r="BJ114" s="127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9"/>
      <c r="CA114" s="127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9"/>
      <c r="CP114" s="127">
        <f t="shared" si="8"/>
        <v>0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1:108" s="16" customFormat="1" ht="47.25" customHeight="1">
      <c r="A115" s="131" t="s">
        <v>116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3"/>
      <c r="AT115" s="27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8"/>
      <c r="BJ115" s="127">
        <f>BJ111</f>
        <v>55462</v>
      </c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9"/>
      <c r="CA115" s="127">
        <f>BJ115</f>
        <v>55462</v>
      </c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9"/>
      <c r="CP115" s="127">
        <f t="shared" si="8"/>
        <v>55462</v>
      </c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9"/>
    </row>
    <row r="116" spans="1:108" s="16" customFormat="1" ht="15" customHeight="1">
      <c r="A116" s="155" t="s">
        <v>102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7"/>
      <c r="AT116" s="136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8"/>
      <c r="BJ116" s="127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9"/>
      <c r="CA116" s="127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9"/>
      <c r="CP116" s="127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1:108" s="16" customFormat="1" ht="40.5" customHeight="1">
      <c r="A117" s="130" t="s">
        <v>118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6"/>
      <c r="AT117" s="136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8"/>
      <c r="BJ117" s="127">
        <v>0</v>
      </c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9"/>
      <c r="CA117" s="127">
        <f>BJ117</f>
        <v>0</v>
      </c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9"/>
      <c r="CP117" s="127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1:108" s="16" customFormat="1" ht="26.25" customHeight="1">
      <c r="A118" s="155" t="s">
        <v>103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7"/>
      <c r="AT118" s="136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8"/>
      <c r="BJ118" s="127">
        <v>10000</v>
      </c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9"/>
      <c r="CA118" s="127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9"/>
      <c r="CP118" s="127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1:108" s="16" customFormat="1" ht="30.75" customHeight="1">
      <c r="A119" s="130" t="s">
        <v>85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6"/>
      <c r="AT119" s="145" t="s">
        <v>131</v>
      </c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7"/>
      <c r="BJ119" s="127">
        <f>BJ121+BJ122+BJ124</f>
        <v>14130</v>
      </c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9"/>
      <c r="CA119" s="127">
        <f>CA121</f>
        <v>1878</v>
      </c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9"/>
      <c r="CP119" s="127">
        <f>CP121</f>
        <v>1532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1:108" s="16" customFormat="1" ht="29.25" customHeight="1">
      <c r="A120" s="155" t="s">
        <v>101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7"/>
      <c r="AT120" s="27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8"/>
      <c r="BJ120" s="127">
        <f>BJ122</f>
        <v>0</v>
      </c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9"/>
      <c r="CA120" s="127">
        <f>BJ120</f>
        <v>0</v>
      </c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9"/>
      <c r="CP120" s="127">
        <f aca="true" t="shared" si="9" ref="CP120:CP130">CA120</f>
        <v>0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1:108" s="16" customFormat="1" ht="19.5" customHeight="1">
      <c r="A121" s="155" t="s">
        <v>99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7"/>
      <c r="AT121" s="27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8"/>
      <c r="BJ121" s="190">
        <v>2250</v>
      </c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2"/>
      <c r="CA121" s="127">
        <v>1878</v>
      </c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9"/>
      <c r="CP121" s="127">
        <v>1532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9"/>
    </row>
    <row r="122" spans="1:108" s="16" customFormat="1" ht="19.5" customHeight="1">
      <c r="A122" s="155" t="s">
        <v>100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7"/>
      <c r="AT122" s="136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8"/>
      <c r="BJ122" s="184">
        <v>0</v>
      </c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9"/>
      <c r="CA122" s="127">
        <f>BJ122</f>
        <v>0</v>
      </c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9"/>
      <c r="CP122" s="127">
        <f t="shared" si="9"/>
        <v>0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1:108" s="16" customFormat="1" ht="45.75" customHeight="1">
      <c r="A123" s="30"/>
      <c r="B123" s="125" t="s">
        <v>116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6"/>
      <c r="AT123" s="27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8"/>
      <c r="BJ123" s="127">
        <f>BJ121+BJ122</f>
        <v>2250</v>
      </c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9"/>
      <c r="CA123" s="127">
        <f>CA121</f>
        <v>1878</v>
      </c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9"/>
      <c r="CP123" s="127">
        <f>CP121</f>
        <v>1532</v>
      </c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9"/>
    </row>
    <row r="124" spans="1:108" s="16" customFormat="1" ht="33.75" customHeight="1">
      <c r="A124" s="30"/>
      <c r="B124" s="125" t="s">
        <v>103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6"/>
      <c r="AT124" s="27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8"/>
      <c r="BJ124" s="127">
        <v>11880</v>
      </c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9"/>
      <c r="CA124" s="34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26"/>
      <c r="CP124" s="34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26"/>
    </row>
    <row r="125" spans="1:108" s="5" customFormat="1" ht="30" customHeight="1">
      <c r="A125" s="15"/>
      <c r="B125" s="162" t="s">
        <v>85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3"/>
      <c r="AT125" s="145" t="s">
        <v>132</v>
      </c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7"/>
      <c r="BJ125" s="127">
        <f>BJ126+BJ130+BJ129+BJ128</f>
        <v>1137120</v>
      </c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9"/>
      <c r="CA125" s="127">
        <f>CA127+CA130</f>
        <v>1137120</v>
      </c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9"/>
      <c r="CP125" s="127">
        <f t="shared" si="9"/>
        <v>1137120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9"/>
    </row>
    <row r="126" spans="1:108" s="16" customFormat="1" ht="42" customHeight="1">
      <c r="A126" s="155" t="s">
        <v>112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7"/>
      <c r="AT126" s="136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8"/>
      <c r="BJ126" s="142">
        <v>364620</v>
      </c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4"/>
      <c r="CA126" s="127">
        <v>364620</v>
      </c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9"/>
      <c r="CP126" s="127">
        <f t="shared" si="9"/>
        <v>364620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</row>
    <row r="127" spans="1:108" s="16" customFormat="1" ht="42" customHeight="1">
      <c r="A127" s="130" t="s">
        <v>116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27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8"/>
      <c r="BJ127" s="127">
        <f>BJ126</f>
        <v>364620</v>
      </c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26"/>
      <c r="CA127" s="127">
        <f>CA126</f>
        <v>364620</v>
      </c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9"/>
      <c r="CP127" s="127">
        <f t="shared" si="9"/>
        <v>364620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1:108" s="16" customFormat="1" ht="29.25" customHeight="1">
      <c r="A128" s="155" t="s">
        <v>103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7"/>
      <c r="AT128" s="136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8"/>
      <c r="BJ128" s="127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9"/>
      <c r="CA128" s="186"/>
      <c r="CB128" s="187"/>
      <c r="CC128" s="187"/>
      <c r="CD128" s="187"/>
      <c r="CE128" s="187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8"/>
      <c r="CP128" s="186"/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1:108" s="16" customFormat="1" ht="41.25" customHeight="1">
      <c r="A129" s="130" t="s">
        <v>118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6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8"/>
      <c r="BJ129" s="127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9"/>
      <c r="CA129" s="127">
        <f>BJ129</f>
        <v>0</v>
      </c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9"/>
      <c r="CP129" s="127">
        <f t="shared" si="9"/>
        <v>0</v>
      </c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9"/>
    </row>
    <row r="130" spans="1:108" s="16" customFormat="1" ht="15" customHeight="1">
      <c r="A130" s="130" t="s">
        <v>113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6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8"/>
      <c r="BJ130" s="127">
        <v>772500</v>
      </c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9"/>
      <c r="CA130" s="127">
        <f>BJ130</f>
        <v>772500</v>
      </c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9"/>
      <c r="CP130" s="127">
        <f t="shared" si="9"/>
        <v>772500</v>
      </c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9"/>
    </row>
    <row r="131" spans="1:108" s="5" customFormat="1" ht="31.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</row>
    <row r="132" ht="12" customHeight="1"/>
    <row r="133" spans="1:57" ht="14.25" customHeight="1">
      <c r="A133" s="5" t="s">
        <v>109</v>
      </c>
      <c r="B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X133" s="4"/>
      <c r="AY133" s="4"/>
      <c r="AZ133" s="4"/>
      <c r="BA133" s="4"/>
      <c r="BB133" s="4"/>
      <c r="BC133" s="4"/>
      <c r="BD133" s="4"/>
      <c r="BE133" s="4"/>
    </row>
    <row r="134" spans="1:108" ht="14.25" customHeight="1">
      <c r="A134" s="5" t="s">
        <v>110</v>
      </c>
      <c r="B134" s="5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CA134" s="169" t="s">
        <v>133</v>
      </c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</row>
    <row r="135" spans="1:108" s="2" customFormat="1" ht="12">
      <c r="A135" s="17"/>
      <c r="B135" s="17"/>
      <c r="BE135" s="164" t="s">
        <v>11</v>
      </c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CA135" s="164" t="s">
        <v>12</v>
      </c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</row>
    <row r="136" spans="1:108" ht="14.25" customHeight="1">
      <c r="A136" s="5"/>
      <c r="B136" s="5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</row>
    <row r="137" spans="1:108" ht="14.25" customHeight="1">
      <c r="A137" s="5"/>
      <c r="B137" s="5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</row>
    <row r="138" spans="1:108" ht="14.25" customHeight="1">
      <c r="A138" s="5" t="s">
        <v>83</v>
      </c>
      <c r="B138" s="5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CA138" s="169" t="s">
        <v>106</v>
      </c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</row>
    <row r="139" spans="1:108" s="2" customFormat="1" ht="15.75" customHeight="1">
      <c r="A139" s="17"/>
      <c r="B139" s="17"/>
      <c r="BE139" s="164" t="s">
        <v>11</v>
      </c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CA139" s="164" t="s">
        <v>12</v>
      </c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</row>
    <row r="140" spans="1:108" s="19" customFormat="1" ht="14.25" customHeight="1">
      <c r="A140" s="18" t="s">
        <v>64</v>
      </c>
      <c r="B140" s="18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CA140" s="170" t="s">
        <v>107</v>
      </c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</row>
    <row r="141" spans="1:108" s="2" customFormat="1" ht="13.5" customHeight="1">
      <c r="A141" s="17"/>
      <c r="B141" s="17"/>
      <c r="BE141" s="164" t="s">
        <v>11</v>
      </c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CA141" s="164" t="s">
        <v>12</v>
      </c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</row>
    <row r="142" spans="1:35" s="19" customFormat="1" ht="12" customHeight="1">
      <c r="A142" s="18" t="s">
        <v>65</v>
      </c>
      <c r="B142" s="18"/>
      <c r="G142" s="165" t="s">
        <v>108</v>
      </c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</row>
    <row r="143" s="19" customFormat="1" ht="15" customHeight="1"/>
    <row r="144" spans="2:36" s="19" customFormat="1" ht="12" customHeight="1">
      <c r="B144" s="20" t="s">
        <v>2</v>
      </c>
      <c r="C144" s="166" t="s">
        <v>181</v>
      </c>
      <c r="D144" s="166"/>
      <c r="E144" s="166"/>
      <c r="F144" s="166"/>
      <c r="G144" s="19" t="s">
        <v>2</v>
      </c>
      <c r="J144" s="166" t="s">
        <v>182</v>
      </c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7">
        <v>20</v>
      </c>
      <c r="AC144" s="167"/>
      <c r="AD144" s="167"/>
      <c r="AE144" s="167"/>
      <c r="AF144" s="168" t="s">
        <v>146</v>
      </c>
      <c r="AG144" s="168"/>
      <c r="AH144" s="168"/>
      <c r="AI144" s="168"/>
      <c r="AJ144" s="19" t="s">
        <v>3</v>
      </c>
    </row>
    <row r="145" s="19" customFormat="1" ht="3" customHeight="1"/>
  </sheetData>
  <sheetProtection/>
  <mergeCells count="602">
    <mergeCell ref="A59:AS59"/>
    <mergeCell ref="A60:AS60"/>
    <mergeCell ref="BJ58:BZ58"/>
    <mergeCell ref="BJ59:BZ59"/>
    <mergeCell ref="BJ60:BZ60"/>
    <mergeCell ref="B92:AS92"/>
    <mergeCell ref="AU92:BI92"/>
    <mergeCell ref="BJ92:BZ92"/>
    <mergeCell ref="A91:AS91"/>
    <mergeCell ref="A86:AS86"/>
    <mergeCell ref="CA51:CO51"/>
    <mergeCell ref="A52:AS52"/>
    <mergeCell ref="A53:AS53"/>
    <mergeCell ref="BJ50:BZ50"/>
    <mergeCell ref="BJ51:BZ51"/>
    <mergeCell ref="AT93:BI93"/>
    <mergeCell ref="BJ93:BZ93"/>
    <mergeCell ref="CA57:CO57"/>
    <mergeCell ref="A58:AS58"/>
    <mergeCell ref="A61:AS61"/>
    <mergeCell ref="A50:AS50"/>
    <mergeCell ref="A47:AS47"/>
    <mergeCell ref="AT48:BI48"/>
    <mergeCell ref="A45:AS45"/>
    <mergeCell ref="CA47:CO47"/>
    <mergeCell ref="BJ61:BZ61"/>
    <mergeCell ref="BJ57:BZ57"/>
    <mergeCell ref="BJ56:BZ56"/>
    <mergeCell ref="A51:AS51"/>
    <mergeCell ref="CA50:CO50"/>
    <mergeCell ref="A129:AS129"/>
    <mergeCell ref="A41:AS41"/>
    <mergeCell ref="AT41:BI41"/>
    <mergeCell ref="BJ41:BZ41"/>
    <mergeCell ref="CA41:CO41"/>
    <mergeCell ref="CA39:CO39"/>
    <mergeCell ref="A43:AS43"/>
    <mergeCell ref="A44:AS44"/>
    <mergeCell ref="AT47:BI47"/>
    <mergeCell ref="BJ47:BZ47"/>
    <mergeCell ref="BJ126:BZ126"/>
    <mergeCell ref="CP130:DD130"/>
    <mergeCell ref="A130:AS130"/>
    <mergeCell ref="AT130:BI130"/>
    <mergeCell ref="BJ130:BZ130"/>
    <mergeCell ref="CA130:CO130"/>
    <mergeCell ref="A128:AS128"/>
    <mergeCell ref="AT128:BI128"/>
    <mergeCell ref="BJ128:BZ128"/>
    <mergeCell ref="CA128:CO128"/>
    <mergeCell ref="BJ121:BZ121"/>
    <mergeCell ref="AT129:BI129"/>
    <mergeCell ref="BJ129:BZ129"/>
    <mergeCell ref="CA129:CO129"/>
    <mergeCell ref="A122:AS122"/>
    <mergeCell ref="AT122:BI122"/>
    <mergeCell ref="BJ122:BZ122"/>
    <mergeCell ref="CA122:CO122"/>
    <mergeCell ref="A126:AS126"/>
    <mergeCell ref="AT126:BI126"/>
    <mergeCell ref="CA116:CO116"/>
    <mergeCell ref="CA126:CO126"/>
    <mergeCell ref="CP118:DD118"/>
    <mergeCell ref="A118:AS118"/>
    <mergeCell ref="AT118:BI118"/>
    <mergeCell ref="BJ118:BZ118"/>
    <mergeCell ref="CA118:CO118"/>
    <mergeCell ref="B125:AS125"/>
    <mergeCell ref="CA125:CO125"/>
    <mergeCell ref="CP126:DD126"/>
    <mergeCell ref="CA109:CO109"/>
    <mergeCell ref="AT109:BI109"/>
    <mergeCell ref="AT110:BI110"/>
    <mergeCell ref="A117:AS117"/>
    <mergeCell ref="AT117:BI117"/>
    <mergeCell ref="BJ117:BZ117"/>
    <mergeCell ref="CA117:CO117"/>
    <mergeCell ref="A116:AS116"/>
    <mergeCell ref="AT116:BI116"/>
    <mergeCell ref="BJ116:BZ116"/>
    <mergeCell ref="A107:AS107"/>
    <mergeCell ref="AT107:BI107"/>
    <mergeCell ref="BJ107:BZ107"/>
    <mergeCell ref="CA107:CO107"/>
    <mergeCell ref="A111:AS111"/>
    <mergeCell ref="AT111:BI111"/>
    <mergeCell ref="BJ111:BZ111"/>
    <mergeCell ref="CA111:CO111"/>
    <mergeCell ref="CA110:CO110"/>
    <mergeCell ref="B109:AS109"/>
    <mergeCell ref="A98:AS98"/>
    <mergeCell ref="AT98:BI98"/>
    <mergeCell ref="BJ98:BZ98"/>
    <mergeCell ref="CA98:CO98"/>
    <mergeCell ref="AT106:BI106"/>
    <mergeCell ref="BJ106:BZ106"/>
    <mergeCell ref="CA106:CO106"/>
    <mergeCell ref="AT100:BI100"/>
    <mergeCell ref="B100:AS100"/>
    <mergeCell ref="A105:AS105"/>
    <mergeCell ref="A97:AS97"/>
    <mergeCell ref="AT97:BI97"/>
    <mergeCell ref="BJ97:BZ97"/>
    <mergeCell ref="CA97:CO97"/>
    <mergeCell ref="AT91:BI91"/>
    <mergeCell ref="BJ91:BZ91"/>
    <mergeCell ref="CA91:CO91"/>
    <mergeCell ref="A95:AS95"/>
    <mergeCell ref="B93:AS93"/>
    <mergeCell ref="BJ103:BZ103"/>
    <mergeCell ref="CA103:CO103"/>
    <mergeCell ref="BJ108:BZ108"/>
    <mergeCell ref="AT94:BI94"/>
    <mergeCell ref="CA94:CO94"/>
    <mergeCell ref="BJ100:BZ100"/>
    <mergeCell ref="A106:AS106"/>
    <mergeCell ref="A99:AS99"/>
    <mergeCell ref="AT99:BI99"/>
    <mergeCell ref="BJ99:BZ99"/>
    <mergeCell ref="CA99:CO99"/>
    <mergeCell ref="A101:AS101"/>
    <mergeCell ref="AT101:BI101"/>
    <mergeCell ref="BJ101:BZ101"/>
    <mergeCell ref="CA101:CO101"/>
    <mergeCell ref="BJ105:BZ105"/>
    <mergeCell ref="CP101:DD101"/>
    <mergeCell ref="A88:AS88"/>
    <mergeCell ref="AT88:BI88"/>
    <mergeCell ref="CP90:DD90"/>
    <mergeCell ref="A90:AS90"/>
    <mergeCell ref="AT90:BI90"/>
    <mergeCell ref="BJ88:BZ88"/>
    <mergeCell ref="BJ90:BZ90"/>
    <mergeCell ref="CA88:CO88"/>
    <mergeCell ref="AT95:BI95"/>
    <mergeCell ref="AT86:BI86"/>
    <mergeCell ref="CA85:CO85"/>
    <mergeCell ref="BJ85:BZ85"/>
    <mergeCell ref="CA86:CO86"/>
    <mergeCell ref="BJ86:BZ86"/>
    <mergeCell ref="AT85:BI85"/>
    <mergeCell ref="AT83:BI83"/>
    <mergeCell ref="BJ83:BZ83"/>
    <mergeCell ref="CA83:CO83"/>
    <mergeCell ref="A84:AS84"/>
    <mergeCell ref="AT84:BI84"/>
    <mergeCell ref="BJ84:BZ84"/>
    <mergeCell ref="CA84:CO84"/>
    <mergeCell ref="B79:AS79"/>
    <mergeCell ref="AT79:BI79"/>
    <mergeCell ref="CA79:CO79"/>
    <mergeCell ref="BJ79:BZ79"/>
    <mergeCell ref="A82:AS82"/>
    <mergeCell ref="AT82:BI82"/>
    <mergeCell ref="BJ82:BZ82"/>
    <mergeCell ref="CA82:CO82"/>
    <mergeCell ref="A81:AS81"/>
    <mergeCell ref="BJ81:BZ81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A83:AS83"/>
    <mergeCell ref="A115:AS115"/>
    <mergeCell ref="A114:AS114"/>
    <mergeCell ref="A113:AS113"/>
    <mergeCell ref="A112:AS112"/>
    <mergeCell ref="CP107:DD107"/>
    <mergeCell ref="BJ112:BZ112"/>
    <mergeCell ref="CA112:CO112"/>
    <mergeCell ref="BJ113:BZ113"/>
    <mergeCell ref="A108:AS108"/>
    <mergeCell ref="AT108:BI108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CA72:CO72"/>
    <mergeCell ref="A75:AS75"/>
    <mergeCell ref="AT75:BI75"/>
    <mergeCell ref="BJ75:BZ75"/>
    <mergeCell ref="CA75:CO75"/>
    <mergeCell ref="CA74:CO74"/>
    <mergeCell ref="BJ74:BZ74"/>
    <mergeCell ref="A73:AS73"/>
    <mergeCell ref="BJ73:BZ73"/>
    <mergeCell ref="A70:AS70"/>
    <mergeCell ref="AT70:BI70"/>
    <mergeCell ref="BJ70:BZ70"/>
    <mergeCell ref="A68:AS68"/>
    <mergeCell ref="AT68:BI68"/>
    <mergeCell ref="AT72:BI72"/>
    <mergeCell ref="BJ72:BZ72"/>
    <mergeCell ref="B69:AS69"/>
    <mergeCell ref="AT69:BI69"/>
    <mergeCell ref="A72:AS72"/>
    <mergeCell ref="CP65:DD65"/>
    <mergeCell ref="B64:AS64"/>
    <mergeCell ref="AT64:BI64"/>
    <mergeCell ref="CP64:DD64"/>
    <mergeCell ref="A67:AS67"/>
    <mergeCell ref="AT67:BI67"/>
    <mergeCell ref="BJ67:BZ67"/>
    <mergeCell ref="CA66:CO66"/>
    <mergeCell ref="A66:AS66"/>
    <mergeCell ref="CA62:CO62"/>
    <mergeCell ref="AT63:BI63"/>
    <mergeCell ref="A63:AS63"/>
    <mergeCell ref="A65:AS65"/>
    <mergeCell ref="AT65:BI65"/>
    <mergeCell ref="BJ65:BZ65"/>
    <mergeCell ref="CA65:CO65"/>
    <mergeCell ref="BJ63:BZ63"/>
    <mergeCell ref="CP32:DD32"/>
    <mergeCell ref="CP33:DD33"/>
    <mergeCell ref="CP34:DD34"/>
    <mergeCell ref="CA63:CO63"/>
    <mergeCell ref="CP63:DD63"/>
    <mergeCell ref="CA59:CO59"/>
    <mergeCell ref="CA60:CO60"/>
    <mergeCell ref="CA61:CO61"/>
    <mergeCell ref="CA53:CO53"/>
    <mergeCell ref="CA58:CO58"/>
    <mergeCell ref="BJ125:BZ125"/>
    <mergeCell ref="AT125:BI125"/>
    <mergeCell ref="BJ109:BZ109"/>
    <mergeCell ref="BJ110:BZ110"/>
    <mergeCell ref="B110:AS110"/>
    <mergeCell ref="A46:AS46"/>
    <mergeCell ref="BJ48:BZ48"/>
    <mergeCell ref="BJ49:BZ49"/>
    <mergeCell ref="A57:AS57"/>
    <mergeCell ref="BJ62:BZ62"/>
    <mergeCell ref="CP50:DD50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CP31:DD31"/>
    <mergeCell ref="CP36:DD36"/>
    <mergeCell ref="CP37:DD37"/>
    <mergeCell ref="CA31:CO31"/>
    <mergeCell ref="CA32:CO32"/>
    <mergeCell ref="BJ39:BZ39"/>
    <mergeCell ref="BJ37:BZ37"/>
    <mergeCell ref="CA37:CO37"/>
    <mergeCell ref="CA33:CO33"/>
    <mergeCell ref="BJ34:BZ34"/>
    <mergeCell ref="CP49:DD49"/>
    <mergeCell ref="CA40:CO40"/>
    <mergeCell ref="CA48:CO48"/>
    <mergeCell ref="CP41:DD41"/>
    <mergeCell ref="CA44:CO44"/>
    <mergeCell ref="CP46:DD46"/>
    <mergeCell ref="CA46:CO46"/>
    <mergeCell ref="CA42:CO42"/>
    <mergeCell ref="CA49:CO49"/>
    <mergeCell ref="CA45:CO45"/>
    <mergeCell ref="CP129:DD129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116:DD116"/>
    <mergeCell ref="CP128:DD128"/>
    <mergeCell ref="CP72:DD72"/>
    <mergeCell ref="CP77:DD77"/>
    <mergeCell ref="CA64:CO64"/>
    <mergeCell ref="CA89:CO89"/>
    <mergeCell ref="CP95:DD95"/>
    <mergeCell ref="CA68:CO68"/>
    <mergeCell ref="CP68:DD68"/>
    <mergeCell ref="CP70:DD70"/>
    <mergeCell ref="CP125:DD125"/>
    <mergeCell ref="CP109:DD109"/>
    <mergeCell ref="CP110:DD110"/>
    <mergeCell ref="CP122:DD122"/>
    <mergeCell ref="CP99:DD99"/>
    <mergeCell ref="CP106:DD106"/>
    <mergeCell ref="CP108:DD108"/>
    <mergeCell ref="CP100:DD100"/>
    <mergeCell ref="CP111:DD111"/>
    <mergeCell ref="CP117:DD117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28:CO28"/>
    <mergeCell ref="CA55:CO55"/>
    <mergeCell ref="BJ43:BY43"/>
    <mergeCell ref="BJ52:BZ52"/>
    <mergeCell ref="BJ53:BZ53"/>
    <mergeCell ref="BJ54:BZ54"/>
    <mergeCell ref="CA43:CO43"/>
    <mergeCell ref="BJ44:BZ44"/>
    <mergeCell ref="BJ46:BZ46"/>
    <mergeCell ref="CA54:CO54"/>
    <mergeCell ref="BJ55:BZ55"/>
    <mergeCell ref="BJ30:BZ30"/>
    <mergeCell ref="BJ28:BZ28"/>
    <mergeCell ref="BJ26:BZ26"/>
    <mergeCell ref="CA52:CO52"/>
    <mergeCell ref="BJ33:BZ33"/>
    <mergeCell ref="BJ35:BZ35"/>
    <mergeCell ref="CA30:CO30"/>
    <mergeCell ref="CA34:CO34"/>
    <mergeCell ref="BJ38:BZ38"/>
    <mergeCell ref="CA38:CO38"/>
    <mergeCell ref="BJ31:BZ31"/>
    <mergeCell ref="BJ32:BZ32"/>
    <mergeCell ref="BJ68:BZ68"/>
    <mergeCell ref="BJ40:BZ40"/>
    <mergeCell ref="BJ42:BZ42"/>
    <mergeCell ref="BJ45:BZ45"/>
    <mergeCell ref="BJ66:BZ66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AT89:BI89"/>
    <mergeCell ref="A5:AS6"/>
    <mergeCell ref="AT5:BI6"/>
    <mergeCell ref="AT10:BI10"/>
    <mergeCell ref="AT30:BI30"/>
    <mergeCell ref="AT36:BI36"/>
    <mergeCell ref="AT28:BI28"/>
    <mergeCell ref="AT25:BI25"/>
    <mergeCell ref="B29:AS29"/>
    <mergeCell ref="A33:AS33"/>
    <mergeCell ref="A26:AS26"/>
    <mergeCell ref="A27:AS27"/>
    <mergeCell ref="A102:AS102"/>
    <mergeCell ref="BJ102:BZ102"/>
    <mergeCell ref="CA102:CO102"/>
    <mergeCell ref="A104:AS104"/>
    <mergeCell ref="CA104:CO104"/>
    <mergeCell ref="BJ104:BZ104"/>
    <mergeCell ref="A103:AS103"/>
    <mergeCell ref="A89:AS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36:AS36"/>
    <mergeCell ref="AT57:BI57"/>
    <mergeCell ref="CA90:CO90"/>
    <mergeCell ref="CA113:CO113"/>
    <mergeCell ref="BJ114:BZ114"/>
    <mergeCell ref="CA114:CO114"/>
    <mergeCell ref="BJ94:BZ94"/>
    <mergeCell ref="CA100:CO100"/>
    <mergeCell ref="BJ95:BZ95"/>
    <mergeCell ref="CA95:CO95"/>
    <mergeCell ref="CA108:CO108"/>
    <mergeCell ref="CA105:CO105"/>
    <mergeCell ref="AT54:BI54"/>
    <mergeCell ref="A62:AS62"/>
    <mergeCell ref="AT62:BI62"/>
    <mergeCell ref="A49:AS49"/>
    <mergeCell ref="A37:AS37"/>
    <mergeCell ref="AT39:BI39"/>
    <mergeCell ref="AT49:BI49"/>
    <mergeCell ref="AT56:BI56"/>
    <mergeCell ref="B56:AS56"/>
    <mergeCell ref="AT55:BI55"/>
    <mergeCell ref="A39:AS39"/>
    <mergeCell ref="AT38:BI38"/>
    <mergeCell ref="A35:AS35"/>
    <mergeCell ref="AT35:BI35"/>
    <mergeCell ref="AT46:BI46"/>
    <mergeCell ref="A34:AS34"/>
    <mergeCell ref="AT37:BI37"/>
    <mergeCell ref="A38:AS38"/>
    <mergeCell ref="A42:AS42"/>
    <mergeCell ref="AT119:BI119"/>
    <mergeCell ref="B85:AS85"/>
    <mergeCell ref="B40:AS40"/>
    <mergeCell ref="AT40:BI40"/>
    <mergeCell ref="A24:AS24"/>
    <mergeCell ref="A55:AS55"/>
    <mergeCell ref="A32:AS32"/>
    <mergeCell ref="A31:AS31"/>
    <mergeCell ref="B28:AS28"/>
    <mergeCell ref="B48:AS48"/>
    <mergeCell ref="CA7:CO7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CP12:DD12"/>
    <mergeCell ref="BE134:BX134"/>
    <mergeCell ref="CA134:DD134"/>
    <mergeCell ref="BE135:BX135"/>
    <mergeCell ref="CA135:DD135"/>
    <mergeCell ref="CA22:CO22"/>
    <mergeCell ref="CP17:DD17"/>
    <mergeCell ref="CP22:DD22"/>
    <mergeCell ref="AT23:BI23"/>
    <mergeCell ref="CA21:CO21"/>
    <mergeCell ref="C144:F144"/>
    <mergeCell ref="J144:AA144"/>
    <mergeCell ref="AB144:AE144"/>
    <mergeCell ref="AF144:AI144"/>
    <mergeCell ref="BE138:BX138"/>
    <mergeCell ref="CA138:DD138"/>
    <mergeCell ref="BE139:BX139"/>
    <mergeCell ref="CA139:DD139"/>
    <mergeCell ref="BE140:BX140"/>
    <mergeCell ref="CA140:DD140"/>
    <mergeCell ref="A20:AS20"/>
    <mergeCell ref="BJ20:BZ20"/>
    <mergeCell ref="BJ21:BZ21"/>
    <mergeCell ref="BE141:BX141"/>
    <mergeCell ref="CA141:DD141"/>
    <mergeCell ref="G142:AI142"/>
    <mergeCell ref="AT22:BI22"/>
    <mergeCell ref="A121:AS121"/>
    <mergeCell ref="A119:AS119"/>
    <mergeCell ref="A120:AS120"/>
    <mergeCell ref="A15:AS15"/>
    <mergeCell ref="AT15:BI15"/>
    <mergeCell ref="BJ15:BZ15"/>
    <mergeCell ref="BJ17:BZ17"/>
    <mergeCell ref="A21:AS21"/>
    <mergeCell ref="AT21:BI21"/>
    <mergeCell ref="AT16:BI16"/>
    <mergeCell ref="BJ16:BZ16"/>
    <mergeCell ref="A19:AS19"/>
    <mergeCell ref="A17:AS17"/>
    <mergeCell ref="CA17:CO17"/>
    <mergeCell ref="A18:AS18"/>
    <mergeCell ref="AT18:BI18"/>
    <mergeCell ref="BJ18:BZ18"/>
    <mergeCell ref="CA18:CO18"/>
    <mergeCell ref="AT17:BI17"/>
    <mergeCell ref="CA20:CO20"/>
    <mergeCell ref="CP18:DD18"/>
    <mergeCell ref="CA19:CO19"/>
    <mergeCell ref="CP19:DD19"/>
    <mergeCell ref="CP23:DD23"/>
    <mergeCell ref="CA23:CO23"/>
    <mergeCell ref="CP25:DD25"/>
    <mergeCell ref="CA16:CO16"/>
    <mergeCell ref="AT19:BI19"/>
    <mergeCell ref="BJ19:BZ19"/>
    <mergeCell ref="BJ22:BZ22"/>
    <mergeCell ref="CA25:CO25"/>
    <mergeCell ref="CP16:DD16"/>
    <mergeCell ref="CP24:DD24"/>
    <mergeCell ref="CP21:DD21"/>
    <mergeCell ref="CP20:DD20"/>
    <mergeCell ref="CA24:CO24"/>
    <mergeCell ref="CA26:CO26"/>
    <mergeCell ref="BJ23:BZ23"/>
    <mergeCell ref="AT27:BI27"/>
    <mergeCell ref="BJ27:BZ27"/>
    <mergeCell ref="CA27:CO27"/>
    <mergeCell ref="CP27:DD27"/>
    <mergeCell ref="BJ29:BZ29"/>
    <mergeCell ref="AT29:BI29"/>
    <mergeCell ref="CA29:CO29"/>
    <mergeCell ref="CP29:DD29"/>
    <mergeCell ref="AT26:BI26"/>
    <mergeCell ref="CP26:DD26"/>
    <mergeCell ref="A22:AS22"/>
    <mergeCell ref="A23:AS23"/>
    <mergeCell ref="A71:AS71"/>
    <mergeCell ref="BJ71:BZ71"/>
    <mergeCell ref="CA71:CO71"/>
    <mergeCell ref="BJ69:BZ69"/>
    <mergeCell ref="CA69:CO69"/>
    <mergeCell ref="CA70:CO70"/>
    <mergeCell ref="AT24:BI24"/>
    <mergeCell ref="BJ24:BZ24"/>
    <mergeCell ref="CA123:CO123"/>
    <mergeCell ref="A76:AS76"/>
    <mergeCell ref="BJ76:BZ76"/>
    <mergeCell ref="CA76:CO76"/>
    <mergeCell ref="CA121:CO121"/>
    <mergeCell ref="BJ119:BZ119"/>
    <mergeCell ref="BJ120:BZ120"/>
    <mergeCell ref="CA119:CO119"/>
    <mergeCell ref="CA120:CO120"/>
    <mergeCell ref="BJ87:BZ87"/>
    <mergeCell ref="CA81:CO81"/>
    <mergeCell ref="B94:AS94"/>
    <mergeCell ref="CP55:DD55"/>
    <mergeCell ref="CP47:DD47"/>
    <mergeCell ref="CP58:DD58"/>
    <mergeCell ref="CP59:DD59"/>
    <mergeCell ref="AT73:BI73"/>
    <mergeCell ref="CA73:CO73"/>
    <mergeCell ref="CP80:DD80"/>
    <mergeCell ref="CP82:DD82"/>
    <mergeCell ref="A127:AS127"/>
    <mergeCell ref="BJ127:BY127"/>
    <mergeCell ref="CA127:CO127"/>
    <mergeCell ref="A96:AS96"/>
    <mergeCell ref="BJ96:BZ96"/>
    <mergeCell ref="CA96:CO96"/>
    <mergeCell ref="BJ115:BZ115"/>
    <mergeCell ref="CA115:CO115"/>
    <mergeCell ref="B123:AS123"/>
    <mergeCell ref="BJ123:BZ123"/>
    <mergeCell ref="CP38:DD38"/>
    <mergeCell ref="CP39:DD39"/>
    <mergeCell ref="CP35:DD35"/>
    <mergeCell ref="CP51:DD51"/>
    <mergeCell ref="CP52:DD52"/>
    <mergeCell ref="CP53:DD53"/>
    <mergeCell ref="CP42:DD42"/>
    <mergeCell ref="CP43:DD43"/>
    <mergeCell ref="CP44:DD44"/>
    <mergeCell ref="CP45:DD45"/>
    <mergeCell ref="CP96:DD96"/>
    <mergeCell ref="CP97:DD97"/>
    <mergeCell ref="CP104:DD104"/>
    <mergeCell ref="CP60:DD60"/>
    <mergeCell ref="CP57:DD57"/>
    <mergeCell ref="CP69:DD69"/>
    <mergeCell ref="CP94:DD94"/>
    <mergeCell ref="CP98:DD98"/>
    <mergeCell ref="CP73:DD73"/>
    <mergeCell ref="CP75:DD75"/>
    <mergeCell ref="CP102:DD102"/>
    <mergeCell ref="CP103:DD103"/>
    <mergeCell ref="CP105:DD105"/>
    <mergeCell ref="CP112:DD112"/>
    <mergeCell ref="CP113:DD113"/>
    <mergeCell ref="CP61:DD61"/>
    <mergeCell ref="CP66:DD66"/>
    <mergeCell ref="CP71:DD71"/>
    <mergeCell ref="CP81:DD81"/>
    <mergeCell ref="CP87:DD87"/>
    <mergeCell ref="B124:AS124"/>
    <mergeCell ref="BJ124:BZ124"/>
    <mergeCell ref="CP127:DD127"/>
    <mergeCell ref="CP76:DD76"/>
    <mergeCell ref="CP114:DD114"/>
    <mergeCell ref="CP115:DD115"/>
    <mergeCell ref="CP119:DD119"/>
    <mergeCell ref="CP120:DD120"/>
    <mergeCell ref="CP121:DD121"/>
    <mergeCell ref="CP123:DD1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2017-12-25T07:21:14Z</cp:lastPrinted>
  <dcterms:created xsi:type="dcterms:W3CDTF">2010-11-26T07:12:57Z</dcterms:created>
  <dcterms:modified xsi:type="dcterms:W3CDTF">2017-12-25T07:21:30Z</dcterms:modified>
  <cp:category/>
  <cp:version/>
  <cp:contentType/>
  <cp:contentStatus/>
</cp:coreProperties>
</file>