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 " sheetId="3" r:id="rId3"/>
  </sheets>
  <definedNames>
    <definedName name="_xlnm.Print_Titles" localSheetId="1">'стр.2_3'!$4:$4</definedName>
    <definedName name="_xlnm.Print_Titles" localSheetId="2">'стр.4_5 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 '!$A$1:$DD$170</definedName>
  </definedNames>
  <calcPr fullCalcOnLoad="1"/>
</workbook>
</file>

<file path=xl/sharedStrings.xml><?xml version="1.0" encoding="utf-8"?>
<sst xmlns="http://schemas.openxmlformats.org/spreadsheetml/2006/main" count="327" uniqueCount="193">
  <si>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</si>
  <si>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</si>
  <si>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</si>
  <si>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</si>
  <si>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</si>
  <si>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</si>
  <si>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</si>
  <si>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</si>
  <si>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</si>
  <si>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</si>
  <si>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</si>
  <si>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</si>
  <si>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</si>
  <si>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</si>
  <si>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</si>
  <si>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</si>
  <si>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</si>
  <si>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</si>
  <si>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</si>
  <si>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</si>
  <si>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</si>
  <si>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</si>
  <si>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</si>
  <si>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</si>
  <si>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</si>
  <si>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</si>
  <si>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</si>
  <si>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</si>
  <si>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</si>
  <si>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</si>
  <si>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</si>
  <si>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</si>
  <si>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</si>
  <si>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</si>
  <si>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</si>
  <si>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</si>
  <si>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</si>
  <si>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</si>
  <si>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</si>
  <si>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</si>
  <si>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</si>
  <si>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</si>
  <si>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</si>
  <si>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</si>
  <si>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</si>
  <si>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</si>
  <si>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</si>
  <si>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</si>
  <si>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</si>
  <si>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</si>
  <si>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</si>
  <si>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</si>
  <si>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</si>
  <si>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</si>
  <si>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</si>
  <si>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</si>
  <si>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</si>
  <si>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</si>
  <si>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</si>
  <si>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</si>
  <si>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</si>
  <si>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</si>
  <si>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</si>
  <si>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</si>
  <si>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</si>
  <si>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</si>
  <si>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</si>
  <si>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</si>
  <si>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</si>
  <si>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</si>
  <si>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</si>
  <si>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</si>
  <si>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</si>
  <si>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</si>
  <si>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</si>
  <si>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</si>
  <si>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</si>
  <si>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</si>
  <si>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</si>
  <si>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</si>
  <si>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</si>
  <si>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</si>
  <si>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</si>
  <si>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</si>
  <si>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</si>
  <si>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</si>
  <si>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</si>
  <si>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</si>
  <si>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</si>
  <si>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</si>
  <si>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</si>
  <si>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</si>
  <si>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</si>
  <si>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</si>
  <si>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</si>
  <si>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</si>
  <si>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</si>
  <si>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</si>
  <si>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</si>
  <si>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</si>
  <si>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</si>
  <si>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</si>
  <si>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от сдачи имущества в аренду</t>
  </si>
  <si>
    <t>Корпачева Е А</t>
  </si>
  <si>
    <t>Азаренко Н А</t>
  </si>
  <si>
    <t>4-15-22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</si>
  <si>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</si>
  <si>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</si>
  <si>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</si>
  <si>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</si>
  <si>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</si>
  <si>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</si>
  <si>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</si>
  <si>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</si>
  <si>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</si>
  <si>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</si>
  <si>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</si>
  <si>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</si>
  <si>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</si>
  <si>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</si>
  <si>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Начальник финансового управления</t>
  </si>
  <si>
    <t>Клинцовской городской администрации</t>
  </si>
  <si>
    <t xml:space="preserve">                                              М.А. Титенко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</si>
  <si>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</si>
  <si>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</si>
  <si>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</si>
  <si>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</si>
  <si>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</si>
  <si>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</si>
  <si>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</si>
  <si>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 -   детский сад     №32 "Сказка" Клинцы  Брянской обл.</t>
  </si>
  <si>
    <t>по ОКПО</t>
  </si>
  <si>
    <t>30328057</t>
  </si>
  <si>
    <t>ИНН/КПП</t>
  </si>
  <si>
    <t>3203007328/324101001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</si>
  <si>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</si>
  <si>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</si>
  <si>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</si>
  <si>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</si>
  <si>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</si>
  <si>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</si>
  <si>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</si>
  <si>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Клинцы,ул.Союзная -97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</si>
  <si>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</si>
  <si>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</si>
  <si>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</si>
  <si>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</si>
  <si>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</si>
  <si>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</si>
  <si>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</si>
  <si>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Кружок английского языка</t>
  </si>
  <si>
    <t>первый год планового периода 2020</t>
  </si>
  <si>
    <t>второй год планового периода 2021</t>
  </si>
  <si>
    <t>доходы от реализации активов</t>
  </si>
  <si>
    <t>Расходы</t>
  </si>
  <si>
    <t>Оплата труда,начисления на оплату труда</t>
  </si>
  <si>
    <t>Оплата работ ,услуг</t>
  </si>
  <si>
    <t>222</t>
  </si>
  <si>
    <t>Социальное обеспечение</t>
  </si>
  <si>
    <t>компенсация родит.платы</t>
  </si>
  <si>
    <t>Пособия по социальной помощи населению(компенсация род.платы)</t>
  </si>
  <si>
    <t>Пособия по социальной помощи населению(компенсация коммунальных плат.на селе)</t>
  </si>
  <si>
    <t>Поступление нефинансовых активов</t>
  </si>
  <si>
    <t>питание</t>
  </si>
  <si>
    <t>хознужды</t>
  </si>
  <si>
    <t>Заведующая МБОУ</t>
  </si>
  <si>
    <t>Главный бухгалтер</t>
  </si>
  <si>
    <t>19</t>
  </si>
  <si>
    <t>01</t>
  </si>
  <si>
    <t>и плановый период 2020-2021 гг.</t>
  </si>
  <si>
    <t>Зубарева ВВ</t>
  </si>
  <si>
    <t>2019 текущий финансовый год</t>
  </si>
  <si>
    <t>09</t>
  </si>
  <si>
    <t>за счет субсидий на выполнение муниципального задания(обл.бюджет)</t>
  </si>
  <si>
    <t>дополнительная классификация</t>
  </si>
  <si>
    <t>20000</t>
  </si>
  <si>
    <t>21000</t>
  </si>
  <si>
    <t>21100</t>
  </si>
  <si>
    <t>21300</t>
  </si>
  <si>
    <t>22000</t>
  </si>
  <si>
    <t>22100</t>
  </si>
  <si>
    <t>22300</t>
  </si>
  <si>
    <t>22500</t>
  </si>
  <si>
    <t>22600</t>
  </si>
  <si>
    <t>26200</t>
  </si>
  <si>
    <t>26300</t>
  </si>
  <si>
    <t>26600</t>
  </si>
  <si>
    <t>29100</t>
  </si>
  <si>
    <t>30000</t>
  </si>
  <si>
    <t>31000</t>
  </si>
  <si>
    <t>34000</t>
  </si>
  <si>
    <t>34200</t>
  </si>
  <si>
    <t>34600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</si>
</sst>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8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2" fontId="3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wrapText="1" indent="3"/>
    </xf>
    <xf numFmtId="49" fontId="3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50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49" fontId="3" fillId="35" borderId="11" xfId="0" applyNumberFormat="1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49" fontId="54" fillId="34" borderId="11" xfId="0" applyNumberFormat="1" applyFont="1" applyFill="1" applyBorder="1" applyAlignment="1">
      <alignment horizontal="center" vertical="top"/>
    </xf>
    <xf numFmtId="49" fontId="54" fillId="34" borderId="14" xfId="0" applyNumberFormat="1" applyFont="1" applyFill="1" applyBorder="1" applyAlignment="1">
      <alignment horizontal="center" vertical="top"/>
    </xf>
    <xf numFmtId="49" fontId="54" fillId="34" borderId="13" xfId="0" applyNumberFormat="1" applyFont="1" applyFill="1" applyBorder="1" applyAlignment="1">
      <alignment horizontal="center" vertical="top"/>
    </xf>
    <xf numFmtId="49" fontId="1" fillId="34" borderId="11" xfId="0" applyNumberFormat="1" applyFont="1" applyFill="1" applyBorder="1" applyAlignment="1">
      <alignment horizontal="center" vertical="top"/>
    </xf>
    <xf numFmtId="49" fontId="1" fillId="34" borderId="14" xfId="0" applyNumberFormat="1" applyFont="1" applyFill="1" applyBorder="1" applyAlignment="1">
      <alignment horizontal="center" vertical="top"/>
    </xf>
    <xf numFmtId="49" fontId="1" fillId="34" borderId="13" xfId="0" applyNumberFormat="1" applyFont="1" applyFill="1" applyBorder="1" applyAlignment="1">
      <alignment horizontal="center" vertical="top"/>
    </xf>
    <xf numFmtId="49" fontId="3" fillId="12" borderId="11" xfId="0" applyNumberFormat="1" applyFont="1" applyFill="1" applyBorder="1" applyAlignment="1">
      <alignment horizontal="center" vertical="top"/>
    </xf>
    <xf numFmtId="49" fontId="3" fillId="12" borderId="14" xfId="0" applyNumberFormat="1" applyFont="1" applyFill="1" applyBorder="1" applyAlignment="1">
      <alignment horizontal="center" vertical="top"/>
    </xf>
    <xf numFmtId="49" fontId="3" fillId="12" borderId="13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7"/>
  <sheetViews>
    <sheetView zoomScaleSheetLayoutView="100" zoomScalePageLayoutView="0" workbookViewId="0" topLeftCell="A1">
      <selection activeCell="EH17" sqref="EH17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="2" customFormat="1" ht="11.25" customHeight="1">
      <c r="BM1" s="2" t="s">
        <v>114</v>
      </c>
    </row>
    <row r="2" spans="5:65" s="2" customFormat="1" ht="11.25" customHeight="1">
      <c r="E2" s="18"/>
      <c r="F2" s="18"/>
      <c r="G2" s="18"/>
      <c r="H2" s="18"/>
      <c r="I2" s="18"/>
      <c r="J2" s="18" t="s">
        <v>115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BM2" s="33"/>
    </row>
    <row r="3" spans="5:45" s="2" customFormat="1" ht="11.25" customHeight="1">
      <c r="E3" s="18"/>
      <c r="F3" s="18"/>
      <c r="G3" s="18"/>
      <c r="H3" s="18"/>
      <c r="I3" s="18"/>
      <c r="J3" s="18" t="s">
        <v>116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5:65" s="2" customFormat="1" ht="11.25" customHeight="1">
      <c r="E4" s="18"/>
      <c r="F4" s="18"/>
      <c r="G4" s="18"/>
      <c r="H4" s="18"/>
      <c r="I4" s="18"/>
      <c r="J4" s="18" t="s">
        <v>117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BM4" s="33"/>
    </row>
    <row r="5" spans="5:65" s="2" customFormat="1" ht="11.25" customHeight="1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BM5" s="33"/>
    </row>
    <row r="6" spans="5:65" s="2" customFormat="1" ht="11.25" customHeight="1"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 t="s">
        <v>118</v>
      </c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BM6" s="33"/>
    </row>
    <row r="7" spans="5:65" s="2" customFormat="1" ht="11.25" customHeight="1">
      <c r="E7" s="18"/>
      <c r="F7" s="18"/>
      <c r="G7" s="18"/>
      <c r="H7" s="34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BM7" s="33"/>
    </row>
    <row r="8" spans="5:65" s="2" customFormat="1" ht="11.25" customHeight="1"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BM8" s="33"/>
    </row>
    <row r="9" spans="5:71" ht="9.75" customHeight="1"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BS9" s="35"/>
    </row>
    <row r="10" spans="5:108" ht="15">
      <c r="E10" s="18"/>
      <c r="F10" s="18"/>
      <c r="G10" s="18"/>
      <c r="H10" s="18" t="s">
        <v>119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BS10" s="35"/>
      <c r="DD10" s="36"/>
    </row>
    <row r="11" spans="5:45" ht="15" customHeight="1">
      <c r="E11" s="18"/>
      <c r="F11" s="18" t="s">
        <v>120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5:109" ht="15">
      <c r="E12" s="18"/>
      <c r="F12" s="18" t="s">
        <v>121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BD12" s="37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37"/>
    </row>
    <row r="13" spans="5:109" ht="27.75" customHeight="1">
      <c r="E13" s="18"/>
      <c r="F13" s="18" t="s">
        <v>122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BD13" s="3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37"/>
    </row>
    <row r="14" spans="5:109" s="2" customFormat="1" ht="12.75"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BD14" s="3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38"/>
    </row>
    <row r="15" spans="5:109" ht="15"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BD15" s="37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37"/>
      <c r="BZ15" s="37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37"/>
    </row>
    <row r="16" spans="56:109" s="2" customFormat="1" ht="12">
      <c r="BD16" s="38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38"/>
      <c r="BZ16" s="38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38"/>
    </row>
    <row r="17" spans="56:109" ht="15">
      <c r="BD17" s="37"/>
      <c r="BE17" s="37"/>
      <c r="BF17" s="37"/>
      <c r="BG17" s="37"/>
      <c r="BH17" s="37"/>
      <c r="BI17" s="37"/>
      <c r="BJ17" s="37"/>
      <c r="BK17" s="37"/>
      <c r="BL17" s="37"/>
      <c r="BM17" s="39"/>
      <c r="BN17" s="81"/>
      <c r="BO17" s="81"/>
      <c r="BP17" s="81"/>
      <c r="BQ17" s="81"/>
      <c r="BR17" s="37"/>
      <c r="BS17" s="37"/>
      <c r="BT17" s="37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2"/>
      <c r="CN17" s="82"/>
      <c r="CO17" s="82"/>
      <c r="CP17" s="82"/>
      <c r="CQ17" s="83"/>
      <c r="CR17" s="83"/>
      <c r="CS17" s="83"/>
      <c r="CT17" s="83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</row>
    <row r="18" ht="15">
      <c r="CY18" s="40"/>
    </row>
    <row r="19" spans="1:108" ht="16.5">
      <c r="A19" s="84" t="s">
        <v>123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</row>
    <row r="20" spans="36:58" s="41" customFormat="1" ht="16.5">
      <c r="AJ20" s="42"/>
      <c r="AM20" s="42"/>
      <c r="AV20" s="43"/>
      <c r="AW20" s="43"/>
      <c r="AX20" s="43"/>
      <c r="BA20" s="43" t="s">
        <v>124</v>
      </c>
      <c r="BB20" s="85" t="s">
        <v>167</v>
      </c>
      <c r="BC20" s="85"/>
      <c r="BD20" s="85"/>
      <c r="BE20" s="85"/>
      <c r="BF20" s="41" t="s">
        <v>125</v>
      </c>
    </row>
    <row r="21" ht="4.5" customHeight="1"/>
    <row r="22" spans="18:108" ht="17.25" customHeight="1"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92" t="s">
        <v>169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5"/>
      <c r="CM22" s="45"/>
      <c r="CO22" s="86" t="s">
        <v>126</v>
      </c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</row>
    <row r="23" spans="91:108" ht="15" customHeight="1">
      <c r="CM23" s="36" t="s">
        <v>127</v>
      </c>
      <c r="CO23" s="87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9"/>
    </row>
    <row r="24" spans="36:108" ht="15" customHeight="1">
      <c r="AJ24" s="3"/>
      <c r="AK24" s="46" t="s">
        <v>2</v>
      </c>
      <c r="AL24" s="90" t="s">
        <v>168</v>
      </c>
      <c r="AM24" s="90"/>
      <c r="AN24" s="90"/>
      <c r="AO24" s="90"/>
      <c r="AP24" s="1" t="s">
        <v>2</v>
      </c>
      <c r="AS24" s="90" t="s">
        <v>168</v>
      </c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82">
        <v>20</v>
      </c>
      <c r="BL24" s="82"/>
      <c r="BM24" s="82"/>
      <c r="BN24" s="82"/>
      <c r="BO24" s="91" t="s">
        <v>167</v>
      </c>
      <c r="BP24" s="91"/>
      <c r="BQ24" s="91"/>
      <c r="BR24" s="91"/>
      <c r="BS24" s="1" t="s">
        <v>3</v>
      </c>
      <c r="BU24" s="3"/>
      <c r="BY24" s="47"/>
      <c r="CM24" s="36" t="s">
        <v>128</v>
      </c>
      <c r="CO24" s="87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9"/>
    </row>
    <row r="25" spans="77:108" ht="15" customHeight="1">
      <c r="BY25" s="47"/>
      <c r="BZ25" s="47"/>
      <c r="CM25" s="36"/>
      <c r="CO25" s="87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9"/>
    </row>
    <row r="26" spans="77:108" ht="9.75" customHeight="1">
      <c r="BY26" s="47"/>
      <c r="BZ26" s="47"/>
      <c r="CM26" s="36"/>
      <c r="CO26" s="87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9"/>
    </row>
    <row r="27" spans="1:108" ht="33" customHeight="1">
      <c r="A27" s="94" t="s">
        <v>129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6" t="s">
        <v>130</v>
      </c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Y27" s="47"/>
      <c r="CM27" s="36" t="s">
        <v>131</v>
      </c>
      <c r="CO27" s="87" t="s">
        <v>132</v>
      </c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9"/>
    </row>
    <row r="28" spans="1:108" ht="42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Y28" s="47"/>
      <c r="BZ28" s="47"/>
      <c r="CM28" s="48"/>
      <c r="CO28" s="87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9"/>
    </row>
    <row r="29" spans="1:108" ht="15" customHeight="1">
      <c r="A29" s="4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Y29" s="47"/>
      <c r="BZ29" s="47"/>
      <c r="CM29" s="48"/>
      <c r="CO29" s="87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9"/>
    </row>
    <row r="30" spans="44:108" ht="18.75" customHeight="1"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Y30" s="47"/>
      <c r="BZ30" s="47"/>
      <c r="CM30" s="36"/>
      <c r="CO30" s="99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1"/>
    </row>
    <row r="31" spans="1:108" s="51" customFormat="1" ht="18.75" customHeight="1">
      <c r="A31" s="51" t="s">
        <v>133</v>
      </c>
      <c r="AI31" s="102" t="s">
        <v>134</v>
      </c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CM31" s="52"/>
      <c r="CO31" s="103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5"/>
    </row>
    <row r="32" spans="1:108" s="51" customFormat="1" ht="18.75" customHeight="1">
      <c r="A32" s="53" t="s">
        <v>135</v>
      </c>
      <c r="CM32" s="54" t="s">
        <v>136</v>
      </c>
      <c r="CO32" s="103" t="s">
        <v>137</v>
      </c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5"/>
    </row>
    <row r="33" spans="1:108" s="51" customFormat="1" ht="3" customHeight="1">
      <c r="A33" s="53"/>
      <c r="BX33" s="53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</row>
    <row r="34" spans="1:108" ht="15">
      <c r="A34" s="4" t="s">
        <v>138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93" t="s">
        <v>139</v>
      </c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</row>
    <row r="35" spans="1:108" ht="15">
      <c r="A35" s="4" t="s">
        <v>140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</row>
    <row r="36" spans="1:100" ht="15">
      <c r="A36" s="4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8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9"/>
      <c r="CP36" s="59"/>
      <c r="CQ36" s="59"/>
      <c r="CR36" s="59"/>
      <c r="CS36" s="59"/>
      <c r="CT36" s="59"/>
      <c r="CU36" s="59"/>
      <c r="CV36" s="59"/>
    </row>
    <row r="37" spans="1:108" ht="15">
      <c r="A37" s="4" t="s">
        <v>141</v>
      </c>
      <c r="AS37" s="97" t="s">
        <v>142</v>
      </c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</row>
    <row r="38" spans="1:108" ht="15">
      <c r="A38" s="4" t="s">
        <v>143</v>
      </c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</row>
    <row r="39" ht="15" customHeight="1"/>
    <row r="40" spans="1:108" s="3" customFormat="1" ht="14.25">
      <c r="A40" s="92" t="s">
        <v>144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</row>
    <row r="41" spans="1:108" s="3" customFormat="1" ht="14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</row>
    <row r="42" spans="1:108" ht="15" customHeight="1">
      <c r="A42" s="61" t="s">
        <v>145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</row>
    <row r="43" spans="1:108" ht="30" customHeight="1">
      <c r="A43" s="98" t="s">
        <v>146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</row>
    <row r="44" spans="1:108" ht="15" customHeight="1">
      <c r="A44" s="61" t="s">
        <v>147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0" customHeight="1">
      <c r="A45" s="98" t="s">
        <v>148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</row>
    <row r="46" spans="1:108" ht="15">
      <c r="A46" s="61" t="s">
        <v>149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30" customHeight="1">
      <c r="A47" s="98" t="s">
        <v>150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</row>
    <row r="48" ht="3" customHeight="1"/>
  </sheetData>
  <sheetProtection/>
  <mergeCells count="38"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  <mergeCell ref="AS34:DD35"/>
    <mergeCell ref="CO25:DD25"/>
    <mergeCell ref="CO26:DD26"/>
    <mergeCell ref="A27:AH28"/>
    <mergeCell ref="AI27:BW28"/>
    <mergeCell ref="CO27:DD27"/>
    <mergeCell ref="CO28:DD28"/>
    <mergeCell ref="CO22:DD22"/>
    <mergeCell ref="CO23:DD23"/>
    <mergeCell ref="AL24:AO24"/>
    <mergeCell ref="AS24:BJ24"/>
    <mergeCell ref="BK24:BN24"/>
    <mergeCell ref="BO24:BR24"/>
    <mergeCell ref="CO24:DD24"/>
    <mergeCell ref="AC22:BZ22"/>
    <mergeCell ref="BN17:BQ17"/>
    <mergeCell ref="BU17:CL17"/>
    <mergeCell ref="CM17:CP17"/>
    <mergeCell ref="CQ17:CT17"/>
    <mergeCell ref="A19:DD19"/>
    <mergeCell ref="BB20:BE20"/>
    <mergeCell ref="BE12:DD12"/>
    <mergeCell ref="BE13:DD13"/>
    <mergeCell ref="BE14:DD14"/>
    <mergeCell ref="BE15:BX15"/>
    <mergeCell ref="CA15:DD15"/>
    <mergeCell ref="BE16:BX16"/>
    <mergeCell ref="CA16:DD16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EL10" sqref="EL1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28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</row>
    <row r="3" ht="6" customHeight="1"/>
    <row r="4" spans="1:108" ht="15">
      <c r="A4" s="129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1"/>
      <c r="BU4" s="129" t="s">
        <v>4</v>
      </c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1"/>
    </row>
    <row r="5" spans="1:108" s="3" customFormat="1" ht="15" customHeight="1">
      <c r="A5" s="7"/>
      <c r="B5" s="119" t="s">
        <v>67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20"/>
      <c r="BU5" s="113">
        <v>7685946</v>
      </c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5"/>
    </row>
    <row r="6" spans="1:108" ht="15">
      <c r="A6" s="5"/>
      <c r="B6" s="121" t="s">
        <v>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2"/>
      <c r="BU6" s="116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8"/>
    </row>
    <row r="7" spans="1:108" ht="30" customHeight="1">
      <c r="A7" s="8"/>
      <c r="B7" s="106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7"/>
      <c r="BU7" s="116">
        <v>6918628</v>
      </c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</row>
    <row r="8" spans="1:108" ht="15">
      <c r="A8" s="5"/>
      <c r="B8" s="111" t="s">
        <v>5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2"/>
      <c r="BU8" s="116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</row>
    <row r="9" spans="1:108" ht="45" customHeight="1">
      <c r="A9" s="8"/>
      <c r="B9" s="106" t="s">
        <v>84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7"/>
      <c r="BU9" s="108">
        <f>BU5</f>
        <v>7685946</v>
      </c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10"/>
    </row>
    <row r="10" spans="1:108" ht="45" customHeight="1">
      <c r="A10" s="8"/>
      <c r="B10" s="106" t="s">
        <v>85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7"/>
      <c r="BU10" s="108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10"/>
    </row>
    <row r="11" spans="1:108" ht="45" customHeight="1">
      <c r="A11" s="8"/>
      <c r="B11" s="106" t="s">
        <v>86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7"/>
      <c r="BU11" s="108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10"/>
    </row>
    <row r="12" spans="1:108" ht="30" customHeight="1">
      <c r="A12" s="8"/>
      <c r="B12" s="106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7"/>
      <c r="BU12" s="108">
        <v>0</v>
      </c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10"/>
    </row>
    <row r="13" spans="1:108" ht="30" customHeight="1">
      <c r="A13" s="8"/>
      <c r="B13" s="106" t="s">
        <v>88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7"/>
      <c r="BU13" s="108">
        <v>767318</v>
      </c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10"/>
    </row>
    <row r="14" spans="1:108" ht="15">
      <c r="A14" s="9"/>
      <c r="B14" s="111" t="s">
        <v>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2"/>
      <c r="BU14" s="108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10"/>
    </row>
    <row r="15" spans="1:108" ht="30" customHeight="1">
      <c r="A15" s="8"/>
      <c r="B15" s="106" t="s">
        <v>14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7"/>
      <c r="BU15" s="108">
        <v>0</v>
      </c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10"/>
    </row>
    <row r="16" spans="1:108" ht="15">
      <c r="A16" s="8"/>
      <c r="B16" s="106" t="s">
        <v>15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7"/>
      <c r="BU16" s="108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10"/>
    </row>
    <row r="17" spans="1:108" s="3" customFormat="1" ht="15" customHeight="1">
      <c r="A17" s="7"/>
      <c r="B17" s="119" t="s">
        <v>68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20"/>
      <c r="BU17" s="123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5"/>
    </row>
    <row r="18" spans="1:108" ht="15">
      <c r="A18" s="5"/>
      <c r="B18" s="121" t="s">
        <v>1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2"/>
      <c r="BU18" s="108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</row>
    <row r="19" spans="1:108" ht="30" customHeight="1">
      <c r="A19" s="10"/>
      <c r="B19" s="126" t="s">
        <v>89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7"/>
      <c r="BU19" s="116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spans="1:108" ht="30" customHeight="1">
      <c r="A20" s="8"/>
      <c r="B20" s="106" t="s">
        <v>90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7"/>
      <c r="BU20" s="116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8"/>
    </row>
    <row r="21" spans="1:108" ht="15" customHeight="1">
      <c r="A21" s="11"/>
      <c r="B21" s="111" t="s">
        <v>5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2"/>
      <c r="BU21" s="116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8"/>
    </row>
    <row r="22" spans="1:108" ht="15" customHeight="1">
      <c r="A22" s="8"/>
      <c r="B22" s="106" t="s">
        <v>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7"/>
      <c r="BU22" s="108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5" customHeight="1">
      <c r="A23" s="8"/>
      <c r="B23" s="106" t="s">
        <v>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7"/>
      <c r="BU23" s="108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</row>
    <row r="24" spans="1:108" ht="15" customHeight="1">
      <c r="A24" s="8"/>
      <c r="B24" s="106" t="s">
        <v>64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7"/>
      <c r="BU24" s="108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</row>
    <row r="25" spans="1:108" ht="15" customHeight="1">
      <c r="A25" s="8"/>
      <c r="B25" s="106" t="s">
        <v>8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7"/>
      <c r="BU25" s="108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</row>
    <row r="26" spans="1:108" ht="15" customHeight="1">
      <c r="A26" s="8"/>
      <c r="B26" s="106" t="s">
        <v>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7"/>
      <c r="BU26" s="108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</row>
    <row r="27" spans="1:108" ht="15" customHeight="1">
      <c r="A27" s="8"/>
      <c r="B27" s="106" t="s">
        <v>10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7"/>
      <c r="BU27" s="108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</row>
    <row r="28" spans="1:108" ht="30" customHeight="1">
      <c r="A28" s="8"/>
      <c r="B28" s="106" t="s">
        <v>34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7"/>
      <c r="BU28" s="108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</row>
    <row r="29" spans="1:108" ht="30" customHeight="1">
      <c r="A29" s="8"/>
      <c r="B29" s="106" t="s">
        <v>59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7"/>
      <c r="BU29" s="108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</row>
    <row r="30" spans="1:108" ht="15" customHeight="1">
      <c r="A30" s="8"/>
      <c r="B30" s="106" t="s">
        <v>35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7"/>
      <c r="BU30" s="108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10"/>
    </row>
    <row r="31" spans="1:108" ht="15" customHeight="1">
      <c r="A31" s="8"/>
      <c r="B31" s="106" t="s">
        <v>36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7"/>
      <c r="BU31" s="108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</row>
    <row r="32" spans="1:108" ht="45" customHeight="1">
      <c r="A32" s="8"/>
      <c r="B32" s="106" t="s">
        <v>69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7"/>
      <c r="BU32" s="108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</row>
    <row r="33" spans="1:108" ht="13.5" customHeight="1">
      <c r="A33" s="11"/>
      <c r="B33" s="111" t="s">
        <v>5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2"/>
      <c r="BU33" s="108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10"/>
    </row>
    <row r="34" spans="1:108" ht="15" customHeight="1">
      <c r="A34" s="8"/>
      <c r="B34" s="106" t="s">
        <v>37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7"/>
      <c r="BU34" s="108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</row>
    <row r="35" spans="1:108" ht="15" customHeight="1">
      <c r="A35" s="8"/>
      <c r="B35" s="106" t="s">
        <v>38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7"/>
      <c r="BU35" s="108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10"/>
    </row>
    <row r="36" spans="1:108" ht="15" customHeight="1">
      <c r="A36" s="8"/>
      <c r="B36" s="106" t="s">
        <v>33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7"/>
      <c r="BU36" s="108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</row>
    <row r="37" spans="1:108" ht="15" customHeight="1">
      <c r="A37" s="8"/>
      <c r="B37" s="106" t="s">
        <v>39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7"/>
      <c r="BU37" s="108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10"/>
    </row>
    <row r="38" spans="1:108" ht="15" customHeight="1">
      <c r="A38" s="8"/>
      <c r="B38" s="106" t="s">
        <v>40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7"/>
      <c r="BU38" s="108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10"/>
    </row>
    <row r="39" spans="1:108" ht="15" customHeight="1">
      <c r="A39" s="8"/>
      <c r="B39" s="106" t="s">
        <v>41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7"/>
      <c r="BU39" s="108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</row>
    <row r="40" spans="1:108" ht="30" customHeight="1">
      <c r="A40" s="8"/>
      <c r="B40" s="106" t="s">
        <v>42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7"/>
      <c r="BU40" s="108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10"/>
    </row>
    <row r="41" spans="1:108" ht="30" customHeight="1">
      <c r="A41" s="8"/>
      <c r="B41" s="106" t="s">
        <v>58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7"/>
      <c r="BU41" s="108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</row>
    <row r="42" spans="1:108" ht="15" customHeight="1">
      <c r="A42" s="8"/>
      <c r="B42" s="106" t="s">
        <v>43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7"/>
      <c r="BU42" s="108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10"/>
    </row>
    <row r="43" spans="1:108" ht="15" customHeight="1">
      <c r="A43" s="8"/>
      <c r="B43" s="106" t="s">
        <v>44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7"/>
      <c r="BU43" s="108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</row>
    <row r="44" spans="1:108" s="3" customFormat="1" ht="15" customHeight="1">
      <c r="A44" s="7"/>
      <c r="B44" s="119" t="s">
        <v>70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20"/>
      <c r="BU44" s="123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5"/>
    </row>
    <row r="45" spans="1:108" ht="15" customHeight="1">
      <c r="A45" s="12"/>
      <c r="B45" s="121" t="s">
        <v>1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2"/>
      <c r="BU45" s="108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10"/>
    </row>
    <row r="46" spans="1:108" ht="15" customHeight="1">
      <c r="A46" s="8"/>
      <c r="B46" s="106" t="s">
        <v>45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7"/>
      <c r="BU46" s="108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10"/>
    </row>
    <row r="47" spans="1:108" ht="30" customHeight="1">
      <c r="A47" s="8"/>
      <c r="B47" s="106" t="s">
        <v>91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7"/>
      <c r="BU47" s="108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10"/>
    </row>
    <row r="48" spans="1:108" ht="15" customHeight="1">
      <c r="A48" s="11"/>
      <c r="B48" s="111" t="s">
        <v>5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2"/>
      <c r="BU48" s="116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8"/>
    </row>
    <row r="49" spans="1:108" ht="15" customHeight="1">
      <c r="A49" s="8"/>
      <c r="B49" s="106" t="s">
        <v>51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7"/>
      <c r="BU49" s="108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10"/>
    </row>
    <row r="50" spans="1:108" ht="15" customHeight="1">
      <c r="A50" s="8"/>
      <c r="B50" s="106" t="s">
        <v>18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7"/>
      <c r="BU50" s="108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10"/>
    </row>
    <row r="51" spans="1:108" ht="15" customHeight="1">
      <c r="A51" s="8"/>
      <c r="B51" s="106" t="s">
        <v>19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7"/>
      <c r="BU51" s="108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10"/>
    </row>
    <row r="52" spans="1:108" ht="15" customHeight="1">
      <c r="A52" s="8"/>
      <c r="B52" s="106" t="s">
        <v>20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7"/>
      <c r="BU52" s="108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10"/>
    </row>
    <row r="53" spans="1:108" ht="15" customHeight="1">
      <c r="A53" s="8"/>
      <c r="B53" s="106" t="s">
        <v>21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7"/>
      <c r="BU53" s="108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10"/>
    </row>
    <row r="54" spans="1:108" ht="15" customHeight="1">
      <c r="A54" s="8"/>
      <c r="B54" s="106" t="s">
        <v>22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7"/>
      <c r="BU54" s="108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10"/>
    </row>
    <row r="55" spans="1:108" ht="15" customHeight="1">
      <c r="A55" s="8"/>
      <c r="B55" s="106" t="s">
        <v>23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7"/>
      <c r="BU55" s="108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10"/>
    </row>
    <row r="56" spans="1:108" ht="15" customHeight="1">
      <c r="A56" s="8"/>
      <c r="B56" s="106" t="s">
        <v>46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7"/>
      <c r="BU56" s="108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10"/>
    </row>
    <row r="57" spans="1:108" ht="15" customHeight="1">
      <c r="A57" s="8"/>
      <c r="B57" s="106" t="s">
        <v>60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7"/>
      <c r="BU57" s="108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10"/>
    </row>
    <row r="58" spans="1:108" ht="15" customHeight="1">
      <c r="A58" s="8"/>
      <c r="B58" s="106" t="s">
        <v>47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7"/>
      <c r="BU58" s="108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10"/>
    </row>
    <row r="59" spans="1:108" ht="15" customHeight="1">
      <c r="A59" s="8"/>
      <c r="B59" s="106" t="s">
        <v>48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7"/>
      <c r="BU59" s="108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10"/>
    </row>
    <row r="60" spans="1:108" ht="15" customHeight="1">
      <c r="A60" s="8"/>
      <c r="B60" s="106" t="s">
        <v>49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7"/>
      <c r="BU60" s="108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10"/>
    </row>
    <row r="61" spans="1:108" ht="15" customHeight="1">
      <c r="A61" s="8"/>
      <c r="B61" s="106" t="s">
        <v>50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7"/>
      <c r="BU61" s="108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10"/>
    </row>
    <row r="62" spans="1:108" ht="45" customHeight="1">
      <c r="A62" s="8"/>
      <c r="B62" s="106" t="s">
        <v>71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7"/>
      <c r="BU62" s="108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10"/>
    </row>
    <row r="63" spans="1:108" ht="15" customHeight="1">
      <c r="A63" s="13"/>
      <c r="B63" s="111" t="s">
        <v>5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2"/>
      <c r="BU63" s="108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10"/>
    </row>
    <row r="64" spans="1:108" ht="15" customHeight="1">
      <c r="A64" s="8"/>
      <c r="B64" s="106" t="s">
        <v>52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7"/>
      <c r="BU64" s="108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10"/>
    </row>
    <row r="65" spans="1:108" ht="15" customHeight="1">
      <c r="A65" s="8"/>
      <c r="B65" s="106" t="s">
        <v>24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7"/>
      <c r="BU65" s="108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10"/>
    </row>
    <row r="66" spans="1:108" ht="15" customHeight="1">
      <c r="A66" s="8"/>
      <c r="B66" s="106" t="s">
        <v>25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7"/>
      <c r="BU66" s="108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10"/>
    </row>
    <row r="67" spans="1:108" ht="15" customHeight="1">
      <c r="A67" s="8"/>
      <c r="B67" s="106" t="s">
        <v>26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7"/>
      <c r="BU67" s="108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10"/>
    </row>
    <row r="68" spans="1:108" ht="15" customHeight="1">
      <c r="A68" s="8"/>
      <c r="B68" s="106" t="s">
        <v>27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7"/>
      <c r="BU68" s="108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10"/>
    </row>
    <row r="69" spans="1:108" ht="15" customHeight="1">
      <c r="A69" s="8"/>
      <c r="B69" s="106" t="s">
        <v>28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7"/>
      <c r="BU69" s="108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10"/>
    </row>
    <row r="70" spans="1:108" ht="15" customHeight="1">
      <c r="A70" s="8"/>
      <c r="B70" s="106" t="s">
        <v>29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7"/>
      <c r="BU70" s="108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10"/>
    </row>
    <row r="71" spans="1:108" ht="15" customHeight="1">
      <c r="A71" s="8"/>
      <c r="B71" s="106" t="s">
        <v>53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7"/>
      <c r="BU71" s="108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10"/>
    </row>
    <row r="72" spans="1:108" ht="15" customHeight="1">
      <c r="A72" s="8"/>
      <c r="B72" s="106" t="s">
        <v>61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7"/>
      <c r="BU72" s="108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10"/>
    </row>
    <row r="73" spans="1:108" ht="15" customHeight="1">
      <c r="A73" s="8"/>
      <c r="B73" s="106" t="s">
        <v>54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7"/>
      <c r="BU73" s="108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10"/>
    </row>
    <row r="74" spans="1:108" ht="15" customHeight="1">
      <c r="A74" s="8"/>
      <c r="B74" s="106" t="s">
        <v>55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7"/>
      <c r="BU74" s="108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10"/>
    </row>
    <row r="75" spans="1:108" ht="15" customHeight="1">
      <c r="A75" s="8"/>
      <c r="B75" s="106" t="s">
        <v>56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7"/>
      <c r="BU75" s="108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10"/>
    </row>
    <row r="76" spans="1:108" ht="15" customHeight="1">
      <c r="A76" s="8"/>
      <c r="B76" s="106" t="s">
        <v>57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7"/>
      <c r="BU76" s="108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10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169"/>
  <sheetViews>
    <sheetView tabSelected="1" view="pageBreakPreview" zoomScaleSheetLayoutView="100" zoomScalePageLayoutView="0" workbookViewId="0" topLeftCell="A133">
      <selection activeCell="DU155" sqref="DU155"/>
    </sheetView>
  </sheetViews>
  <sheetFormatPr defaultColWidth="0.875" defaultRowHeight="12.75"/>
  <cols>
    <col min="1" max="92" width="0.875" style="1" customWidth="1"/>
    <col min="93" max="93" width="2.75390625" style="1" customWidth="1"/>
    <col min="94" max="94" width="2.125" style="1" bestFit="1" customWidth="1"/>
    <col min="95" max="107" width="0.875" style="1" customWidth="1"/>
    <col min="108" max="108" width="0.6171875" style="1" customWidth="1"/>
    <col min="109" max="110" width="0.875" style="1" hidden="1" customWidth="1"/>
    <col min="111" max="166" width="0.875" style="1" customWidth="1"/>
    <col min="167" max="167" width="9.00390625" style="1" bestFit="1" customWidth="1"/>
    <col min="168" max="16384" width="0.875" style="1" customWidth="1"/>
  </cols>
  <sheetData>
    <row r="1" ht="3" customHeight="1"/>
    <row r="2" spans="1:108" s="3" customFormat="1" ht="14.25">
      <c r="A2" s="128" t="s">
        <v>72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</row>
    <row r="3" spans="1:108" s="3" customFormat="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8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4"/>
    </row>
    <row r="5" spans="1:108" ht="15" customHeight="1">
      <c r="A5" s="240" t="s">
        <v>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2"/>
      <c r="AT5" s="240" t="s">
        <v>174</v>
      </c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2"/>
      <c r="BJ5" s="240" t="s">
        <v>171</v>
      </c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2"/>
      <c r="CA5" s="28"/>
      <c r="CB5" s="29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30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</row>
    <row r="6" spans="1:108" ht="101.25" customHeight="1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5"/>
      <c r="AT6" s="243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5"/>
      <c r="BJ6" s="243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5"/>
      <c r="CA6" s="243" t="s">
        <v>151</v>
      </c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5"/>
      <c r="CP6" s="244" t="s">
        <v>152</v>
      </c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5"/>
    </row>
    <row r="7" spans="1:108" ht="30" customHeight="1">
      <c r="A7" s="232" t="s">
        <v>30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7"/>
      <c r="AT7" s="216" t="s">
        <v>13</v>
      </c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8"/>
      <c r="BJ7" s="222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4"/>
      <c r="CA7" s="222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4"/>
      <c r="CP7" s="236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8"/>
    </row>
    <row r="8" spans="1:108" s="4" customFormat="1" ht="15" customHeight="1">
      <c r="A8" s="239" t="s">
        <v>73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20"/>
      <c r="AT8" s="152" t="s">
        <v>13</v>
      </c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4"/>
      <c r="BJ8" s="143">
        <f>BJ28</f>
        <v>9932001.489999998</v>
      </c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96">
        <f>CA28</f>
        <v>9890944.833719999</v>
      </c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8"/>
      <c r="CP8" s="196">
        <f>CP28</f>
        <v>9939067.912268799</v>
      </c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8"/>
    </row>
    <row r="9" spans="1:108" s="4" customFormat="1" ht="15" customHeight="1">
      <c r="A9" s="225" t="s">
        <v>5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7"/>
      <c r="AT9" s="216" t="s">
        <v>13</v>
      </c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8"/>
      <c r="BJ9" s="222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4"/>
      <c r="CA9" s="196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8"/>
      <c r="CP9" s="236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8"/>
    </row>
    <row r="10" spans="1:108" s="4" customFormat="1" ht="30" customHeight="1">
      <c r="A10" s="231" t="s">
        <v>92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3"/>
      <c r="AT10" s="216" t="s">
        <v>13</v>
      </c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8"/>
      <c r="BJ10" s="143">
        <f>BJ29</f>
        <v>8799528.379999999</v>
      </c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96">
        <f>CA29</f>
        <v>8843571.72372</v>
      </c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8"/>
      <c r="CP10" s="196">
        <f>CP29</f>
        <v>8891694.8022688</v>
      </c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8"/>
    </row>
    <row r="11" spans="1:108" s="15" customFormat="1" ht="15" customHeight="1">
      <c r="A11" s="146" t="s">
        <v>96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8"/>
      <c r="AT11" s="152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4"/>
      <c r="BJ11" s="143">
        <f>BJ30</f>
        <v>2134219.38</v>
      </c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96">
        <f>CA30</f>
        <v>2178262.72372</v>
      </c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8"/>
      <c r="CP11" s="196">
        <f>CP30</f>
        <v>2226385.8022688</v>
      </c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8"/>
    </row>
    <row r="12" spans="1:108" s="15" customFormat="1" ht="15" customHeight="1">
      <c r="A12" s="146" t="s">
        <v>97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8"/>
      <c r="AT12" s="152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4"/>
      <c r="BJ12" s="143">
        <f>BJ31</f>
        <v>6665309</v>
      </c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5"/>
      <c r="CA12" s="196">
        <f>CA31</f>
        <v>6665309</v>
      </c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8"/>
      <c r="CP12" s="196">
        <f>CP31</f>
        <v>6665309</v>
      </c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8"/>
    </row>
    <row r="13" spans="1:108" s="4" customFormat="1" ht="15" customHeight="1">
      <c r="A13" s="167" t="s">
        <v>93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9"/>
      <c r="AT13" s="216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8"/>
      <c r="BJ13" s="222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4"/>
      <c r="CA13" s="196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8"/>
      <c r="CP13" s="196">
        <f>CA13</f>
        <v>0</v>
      </c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8"/>
    </row>
    <row r="14" spans="1:108" s="4" customFormat="1" ht="48" customHeight="1">
      <c r="A14" s="164" t="s">
        <v>109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6"/>
      <c r="AT14" s="216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8"/>
      <c r="BJ14" s="143">
        <f>BJ33</f>
        <v>8799528.379999999</v>
      </c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5"/>
      <c r="CA14" s="196">
        <f>CA33</f>
        <v>8843571.72372</v>
      </c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5"/>
      <c r="CP14" s="196">
        <f>CP33</f>
        <v>8891694.8022688</v>
      </c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8"/>
    </row>
    <row r="15" spans="1:108" s="4" customFormat="1" ht="18" customHeight="1">
      <c r="A15" s="232" t="s">
        <v>95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7"/>
      <c r="AT15" s="216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8"/>
      <c r="BJ15" s="222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4"/>
      <c r="CA15" s="143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5"/>
      <c r="CP15" s="143">
        <f>CA15</f>
        <v>0</v>
      </c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5"/>
    </row>
    <row r="16" spans="1:108" s="4" customFormat="1" ht="35.25" customHeight="1">
      <c r="A16" s="233" t="s">
        <v>94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5"/>
      <c r="AT16" s="216" t="s">
        <v>13</v>
      </c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8"/>
      <c r="BJ16" s="143">
        <f>BJ18+BJ19</f>
        <v>14434.11</v>
      </c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5"/>
      <c r="CA16" s="143">
        <f>CA34</f>
        <v>14434.11</v>
      </c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5"/>
      <c r="CP16" s="143">
        <f>CA16</f>
        <v>14434.11</v>
      </c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5"/>
    </row>
    <row r="17" spans="1:108" s="4" customFormat="1" ht="18" customHeight="1">
      <c r="A17" s="167" t="s">
        <v>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9"/>
      <c r="AT17" s="216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8"/>
      <c r="BJ17" s="143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5"/>
      <c r="CA17" s="143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5"/>
      <c r="CP17" s="143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5"/>
    </row>
    <row r="18" spans="1:108" s="4" customFormat="1" ht="36.75" customHeight="1">
      <c r="A18" s="161" t="s">
        <v>111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2"/>
      <c r="AT18" s="216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8"/>
      <c r="BJ18" s="143">
        <f>BJ34</f>
        <v>14434.11</v>
      </c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5"/>
      <c r="CA18" s="143">
        <f>CA16</f>
        <v>14434.11</v>
      </c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5"/>
      <c r="CP18" s="143">
        <f aca="true" t="shared" si="0" ref="CP18:CP26">CA18</f>
        <v>14434.11</v>
      </c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5"/>
    </row>
    <row r="19" spans="1:108" s="4" customFormat="1" ht="21.75" customHeight="1">
      <c r="A19" s="176" t="s">
        <v>112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8"/>
      <c r="AT19" s="216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8"/>
      <c r="BJ19" s="143">
        <f>BJ35</f>
        <v>0</v>
      </c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5"/>
      <c r="CA19" s="143">
        <f>BJ19</f>
        <v>0</v>
      </c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5"/>
      <c r="CP19" s="143">
        <f t="shared" si="0"/>
        <v>0</v>
      </c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5"/>
    </row>
    <row r="20" spans="1:108" s="4" customFormat="1" ht="30" customHeight="1">
      <c r="A20" s="231" t="s">
        <v>74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3"/>
      <c r="AT20" s="216" t="s">
        <v>13</v>
      </c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8"/>
      <c r="BJ20" s="222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4"/>
      <c r="CA20" s="143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5"/>
      <c r="CP20" s="222">
        <f t="shared" si="0"/>
        <v>0</v>
      </c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4"/>
    </row>
    <row r="21" spans="1:108" s="4" customFormat="1" ht="15" customHeight="1">
      <c r="A21" s="225" t="s">
        <v>5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7"/>
      <c r="AT21" s="216" t="s">
        <v>13</v>
      </c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8"/>
      <c r="BJ21" s="222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4"/>
      <c r="CA21" s="143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5"/>
      <c r="CP21" s="222">
        <f t="shared" si="0"/>
        <v>0</v>
      </c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4"/>
    </row>
    <row r="22" spans="1:108" s="4" customFormat="1" ht="45.75" customHeight="1">
      <c r="A22" s="228" t="s">
        <v>101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30"/>
      <c r="AT22" s="216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8"/>
      <c r="BJ22" s="143">
        <f>BJ38</f>
        <v>85100</v>
      </c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5"/>
      <c r="CA22" s="143">
        <v>85100</v>
      </c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5"/>
      <c r="CP22" s="143">
        <f t="shared" si="0"/>
        <v>85100</v>
      </c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5"/>
    </row>
    <row r="23" spans="1:108" s="4" customFormat="1" ht="18" customHeight="1">
      <c r="A23" s="146" t="s">
        <v>153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8"/>
      <c r="AT23" s="216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8"/>
      <c r="BJ23" s="222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4"/>
      <c r="CA23" s="143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5"/>
      <c r="CP23" s="222">
        <f t="shared" si="0"/>
        <v>0</v>
      </c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4"/>
    </row>
    <row r="24" spans="1:108" s="4" customFormat="1" ht="20.25" customHeight="1">
      <c r="A24" s="146" t="s">
        <v>102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8"/>
      <c r="AT24" s="216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8"/>
      <c r="BJ24" s="222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4"/>
      <c r="CA24" s="143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5"/>
      <c r="CP24" s="222">
        <f t="shared" si="0"/>
        <v>0</v>
      </c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4"/>
    </row>
    <row r="25" spans="1:108" s="4" customFormat="1" ht="35.25" customHeight="1">
      <c r="A25" s="161" t="s">
        <v>113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2"/>
      <c r="AT25" s="216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8"/>
      <c r="BJ25" s="143">
        <f>BJ37</f>
        <v>242064</v>
      </c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5"/>
      <c r="CA25" s="143">
        <f>BJ25</f>
        <v>242064</v>
      </c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5"/>
      <c r="CP25" s="143">
        <f t="shared" si="0"/>
        <v>242064</v>
      </c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5"/>
    </row>
    <row r="26" spans="1:108" s="4" customFormat="1" ht="20.25" customHeight="1">
      <c r="A26" s="161" t="s">
        <v>108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2"/>
      <c r="AT26" s="216" t="s">
        <v>13</v>
      </c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8"/>
      <c r="BJ26" s="143">
        <f>BJ36</f>
        <v>790875</v>
      </c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5"/>
      <c r="CA26" s="143">
        <f>BJ26</f>
        <v>790875</v>
      </c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5"/>
      <c r="CP26" s="143">
        <f t="shared" si="0"/>
        <v>790875</v>
      </c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5"/>
    </row>
    <row r="27" spans="1:108" s="4" customFormat="1" ht="30" customHeight="1">
      <c r="A27" s="14"/>
      <c r="B27" s="106" t="s">
        <v>31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7"/>
      <c r="AT27" s="216" t="s">
        <v>13</v>
      </c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8"/>
      <c r="BJ27" s="222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4"/>
      <c r="CA27" s="143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5"/>
      <c r="CP27" s="222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4"/>
    </row>
    <row r="28" spans="1:108" s="15" customFormat="1" ht="15" customHeight="1">
      <c r="A28" s="6"/>
      <c r="B28" s="119" t="s">
        <v>75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20"/>
      <c r="AT28" s="152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4"/>
      <c r="BJ28" s="143">
        <f>BJ29+BJ34+BJ35+BJ36+BJ37+BJ38</f>
        <v>9932001.489999998</v>
      </c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5"/>
      <c r="CA28" s="196">
        <f>CA29+CA34+CA36+CA37</f>
        <v>9890944.833719999</v>
      </c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5"/>
      <c r="CP28" s="196">
        <f>CP29+CP34+CP36+CP37</f>
        <v>9939067.912268799</v>
      </c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5"/>
    </row>
    <row r="29" spans="1:108" s="15" customFormat="1" ht="29.25" customHeight="1">
      <c r="A29" s="146" t="s">
        <v>98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8"/>
      <c r="AT29" s="152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4"/>
      <c r="BJ29" s="143">
        <f>BJ30+BJ31</f>
        <v>8799528.379999999</v>
      </c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5"/>
      <c r="CA29" s="196">
        <f>CA30+CA31</f>
        <v>8843571.72372</v>
      </c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5"/>
      <c r="CP29" s="196">
        <f>CP30+CP31</f>
        <v>8891694.8022688</v>
      </c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5"/>
    </row>
    <row r="30" spans="1:108" s="15" customFormat="1" ht="29.25" customHeight="1">
      <c r="A30" s="146" t="s">
        <v>96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8"/>
      <c r="AT30" s="24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5"/>
      <c r="BJ30" s="149">
        <f>BJ41+BJ125</f>
        <v>2134219.38</v>
      </c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1"/>
      <c r="CA30" s="196">
        <f>CA41+CA125</f>
        <v>2178262.72372</v>
      </c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5"/>
      <c r="CP30" s="196">
        <f>CP41+CP125</f>
        <v>2226385.8022688</v>
      </c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5"/>
    </row>
    <row r="31" spans="1:108" s="15" customFormat="1" ht="29.25" customHeight="1">
      <c r="A31" s="146" t="s">
        <v>97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8"/>
      <c r="AT31" s="24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5"/>
      <c r="BJ31" s="219">
        <f>BJ42+BJ126</f>
        <v>6665309</v>
      </c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1"/>
      <c r="CA31" s="143">
        <f>CA42+CA126</f>
        <v>6665309</v>
      </c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5"/>
      <c r="CP31" s="143">
        <f>CP42+CP126</f>
        <v>6665309</v>
      </c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5"/>
    </row>
    <row r="32" spans="1:108" s="15" customFormat="1" ht="29.25" customHeight="1">
      <c r="A32" s="167" t="s">
        <v>93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24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5"/>
      <c r="BJ32" s="143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5"/>
      <c r="CA32" s="143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5"/>
      <c r="CP32" s="31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23"/>
    </row>
    <row r="33" spans="1:108" s="15" customFormat="1" ht="43.5" customHeight="1">
      <c r="A33" s="164" t="s">
        <v>110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6"/>
      <c r="AT33" s="24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5"/>
      <c r="BJ33" s="143">
        <f>BJ44+BJ128</f>
        <v>8799528.379999999</v>
      </c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5"/>
      <c r="CA33" s="196">
        <f>CA31+CA30-CA113</f>
        <v>8843571.72372</v>
      </c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5"/>
      <c r="CP33" s="196">
        <f>CP31+CP30-CP113</f>
        <v>8891694.8022688</v>
      </c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5"/>
    </row>
    <row r="34" spans="1:108" s="15" customFormat="1" ht="32.25" customHeight="1">
      <c r="A34" s="161" t="s">
        <v>111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2"/>
      <c r="AT34" s="152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4"/>
      <c r="BJ34" s="143">
        <f>BJ45</f>
        <v>14434.11</v>
      </c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5"/>
      <c r="CA34" s="143">
        <f>CA45</f>
        <v>14434.11</v>
      </c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5"/>
      <c r="CP34" s="143">
        <f>CP45</f>
        <v>14434.11</v>
      </c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5"/>
    </row>
    <row r="35" spans="1:108" s="15" customFormat="1" ht="23.25" customHeight="1">
      <c r="A35" s="176" t="s">
        <v>112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8"/>
      <c r="AT35" s="152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4"/>
      <c r="BJ35" s="143">
        <f>BJ139</f>
        <v>0</v>
      </c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5"/>
      <c r="CA35" s="143">
        <f>BJ35</f>
        <v>0</v>
      </c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5"/>
      <c r="CP35" s="143">
        <f>CA35</f>
        <v>0</v>
      </c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5"/>
    </row>
    <row r="36" spans="1:108" s="15" customFormat="1" ht="27" customHeight="1">
      <c r="A36" s="187" t="s">
        <v>108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9"/>
      <c r="AT36" s="152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4"/>
      <c r="BJ36" s="143">
        <f>BJ153</f>
        <v>790875</v>
      </c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5"/>
      <c r="CA36" s="143">
        <f>CA131</f>
        <v>790875</v>
      </c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5"/>
      <c r="CP36" s="143">
        <f>CA36</f>
        <v>790875</v>
      </c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5"/>
    </row>
    <row r="37" spans="1:108" s="15" customFormat="1" ht="27" customHeight="1">
      <c r="A37" s="187" t="s">
        <v>113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9"/>
      <c r="AT37" s="216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8"/>
      <c r="BJ37" s="143">
        <f>BJ112</f>
        <v>242064</v>
      </c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5"/>
      <c r="CA37" s="143">
        <f>BJ37</f>
        <v>242064</v>
      </c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5"/>
      <c r="CP37" s="143">
        <f>CA37</f>
        <v>242064</v>
      </c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5"/>
    </row>
    <row r="38" spans="1:108" s="4" customFormat="1" ht="27.75" customHeight="1">
      <c r="A38" s="146" t="s">
        <v>100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8"/>
      <c r="AT38" s="152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4"/>
      <c r="BJ38" s="143">
        <f>BJ47+BJ130</f>
        <v>85100</v>
      </c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5"/>
      <c r="CA38" s="143">
        <v>85100</v>
      </c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5"/>
      <c r="CP38" s="143">
        <v>85100</v>
      </c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5"/>
    </row>
    <row r="39" spans="1:108" s="4" customFormat="1" ht="27.75" customHeight="1">
      <c r="A39" s="170" t="s">
        <v>154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2"/>
      <c r="AT39" s="213" t="s">
        <v>175</v>
      </c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5"/>
      <c r="BJ39" s="143">
        <f>BJ40+BJ45+BJ46+BJ47</f>
        <v>8654766.49</v>
      </c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5"/>
      <c r="CA39" s="196">
        <f>CA40+CA45+CA46+CA47</f>
        <v>8698809.83372</v>
      </c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5"/>
      <c r="CP39" s="196">
        <f>CP40+CP45+CP46+CP47</f>
        <v>8746932.912268799</v>
      </c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5"/>
    </row>
    <row r="40" spans="1:108" s="4" customFormat="1" ht="27.75" customHeight="1">
      <c r="A40" s="146" t="s">
        <v>98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8"/>
      <c r="AT40" s="24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5"/>
      <c r="BJ40" s="143">
        <f>BJ49+BJ73+BJ108+BJ119</f>
        <v>8333168.38</v>
      </c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5"/>
      <c r="CA40" s="196">
        <f>CA49+CA73+CA108+CA119</f>
        <v>8377211.72372</v>
      </c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5"/>
      <c r="CP40" s="196">
        <f>CP49+CP73+CP108+CP119</f>
        <v>8425334.8022688</v>
      </c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5"/>
    </row>
    <row r="41" spans="1:108" s="4" customFormat="1" ht="27.75" customHeight="1">
      <c r="A41" s="146" t="s">
        <v>96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8"/>
      <c r="AT41" s="24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5"/>
      <c r="BJ41" s="143">
        <f>BJ50+BJ74+BJ109+BJ119</f>
        <v>1731279.38</v>
      </c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5"/>
      <c r="CA41" s="196">
        <f>CA50+CA74+CA108+CA119</f>
        <v>1775322.72372</v>
      </c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5"/>
      <c r="CP41" s="196">
        <f>CP50+CP74+CP108+CP119</f>
        <v>1823445.8022687999</v>
      </c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5"/>
    </row>
    <row r="42" spans="1:108" s="4" customFormat="1" ht="27.75" customHeight="1">
      <c r="A42" s="146" t="s">
        <v>97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8"/>
      <c r="AT42" s="24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5"/>
      <c r="BJ42" s="143">
        <f>BJ51+BJ75+BJ110</f>
        <v>6601889</v>
      </c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5"/>
      <c r="CA42" s="143">
        <f>CA51+CA75+CA113</f>
        <v>6601889</v>
      </c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5"/>
      <c r="CP42" s="143">
        <f>CP51+CP75</f>
        <v>6601889</v>
      </c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5"/>
    </row>
    <row r="43" spans="1:108" s="4" customFormat="1" ht="27.75" customHeight="1">
      <c r="A43" s="167" t="s">
        <v>93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9"/>
      <c r="AT43" s="24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5"/>
      <c r="BJ43" s="143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5"/>
      <c r="CA43" s="143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5"/>
      <c r="CP43" s="199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</row>
    <row r="44" spans="1:108" s="4" customFormat="1" ht="51.75" customHeight="1">
      <c r="A44" s="164" t="s">
        <v>110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6"/>
      <c r="AT44" s="24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5"/>
      <c r="BJ44" s="143">
        <f>BJ42+BJ41-BJ113</f>
        <v>8333168.38</v>
      </c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5"/>
      <c r="CA44" s="196">
        <f>CA42+CA41-CA113</f>
        <v>8377211.72372</v>
      </c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5"/>
      <c r="CP44" s="196">
        <f>CP42+CP41-CP113</f>
        <v>8425334.8022688</v>
      </c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5"/>
    </row>
    <row r="45" spans="1:108" s="4" customFormat="1" ht="27.75" customHeight="1">
      <c r="A45" s="161" t="s">
        <v>111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2"/>
      <c r="AT45" s="24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5"/>
      <c r="BJ45" s="143">
        <f>BJ78</f>
        <v>14434.11</v>
      </c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5"/>
      <c r="CA45" s="143">
        <f>CA78</f>
        <v>14434.11</v>
      </c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5"/>
      <c r="CP45" s="143">
        <f>CP78</f>
        <v>14434.11</v>
      </c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5"/>
    </row>
    <row r="46" spans="1:108" s="4" customFormat="1" ht="27.75" customHeight="1">
      <c r="A46" s="161" t="s">
        <v>160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2"/>
      <c r="AT46" s="210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2"/>
      <c r="BJ46" s="143">
        <v>242064</v>
      </c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5"/>
      <c r="CA46" s="143">
        <f>BJ46</f>
        <v>242064</v>
      </c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5"/>
      <c r="CP46" s="143">
        <f>CA46</f>
        <v>242064</v>
      </c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5"/>
    </row>
    <row r="47" spans="1:111" s="4" customFormat="1" ht="27.75" customHeight="1">
      <c r="A47" s="146" t="s">
        <v>100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8"/>
      <c r="AT47" s="24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5"/>
      <c r="BJ47" s="143">
        <f>BJ55+BJ79+BJ122</f>
        <v>65100</v>
      </c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5"/>
      <c r="CA47" s="143">
        <v>65100</v>
      </c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5"/>
      <c r="CP47" s="143">
        <v>65100</v>
      </c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G47" s="70"/>
    </row>
    <row r="48" spans="1:109" s="4" customFormat="1" ht="27.75" customHeight="1">
      <c r="A48" s="14"/>
      <c r="B48" s="162" t="s">
        <v>155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3"/>
      <c r="AT48" s="173" t="s">
        <v>176</v>
      </c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5"/>
      <c r="BJ48" s="143">
        <f>BJ49+BJ54+BJ55</f>
        <v>6690989</v>
      </c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5"/>
      <c r="CA48" s="143">
        <f aca="true" t="shared" si="1" ref="CA48:CA55">CA56+CA64</f>
        <v>6710989</v>
      </c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5"/>
      <c r="CP48" s="199">
        <f>CA48</f>
        <v>6710989</v>
      </c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</row>
    <row r="49" spans="1:108" s="4" customFormat="1" ht="27.75" customHeight="1">
      <c r="A49" s="146" t="s">
        <v>98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8"/>
      <c r="AT49" s="24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5"/>
      <c r="BJ49" s="143">
        <f>BJ57+BJ65</f>
        <v>6625889</v>
      </c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5"/>
      <c r="CA49" s="143">
        <f t="shared" si="1"/>
        <v>6645889</v>
      </c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5"/>
      <c r="CP49" s="143">
        <f>CA49</f>
        <v>6645889</v>
      </c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</row>
    <row r="50" spans="1:108" s="4" customFormat="1" ht="27.75" customHeight="1">
      <c r="A50" s="146" t="s">
        <v>96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8"/>
      <c r="AT50" s="24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5"/>
      <c r="BJ50" s="149">
        <f>BJ58+BJ66</f>
        <v>44000</v>
      </c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1"/>
      <c r="CA50" s="143">
        <f t="shared" si="1"/>
        <v>44000</v>
      </c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5"/>
      <c r="CP50" s="143">
        <f>CA50</f>
        <v>44000</v>
      </c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</row>
    <row r="51" spans="1:108" s="4" customFormat="1" ht="27.75" customHeight="1">
      <c r="A51" s="146" t="s">
        <v>97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8"/>
      <c r="AT51" s="24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5"/>
      <c r="BJ51" s="179">
        <f>BJ59+BJ67</f>
        <v>6581889</v>
      </c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1"/>
      <c r="CA51" s="143">
        <f t="shared" si="1"/>
        <v>6601889</v>
      </c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5"/>
      <c r="CP51" s="143">
        <f>CA51</f>
        <v>6601889</v>
      </c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</row>
    <row r="52" spans="1:108" s="4" customFormat="1" ht="27.75" customHeight="1">
      <c r="A52" s="167" t="s">
        <v>93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9"/>
      <c r="AT52" s="24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5"/>
      <c r="BJ52" s="143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5"/>
      <c r="CA52" s="143">
        <f t="shared" si="1"/>
        <v>0</v>
      </c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5"/>
      <c r="CP52" s="143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</row>
    <row r="53" spans="1:108" s="4" customFormat="1" ht="45.75" customHeight="1">
      <c r="A53" s="164" t="s">
        <v>110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6"/>
      <c r="AT53" s="24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143">
        <f>BJ50+BJ51</f>
        <v>6625889</v>
      </c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5"/>
      <c r="CA53" s="143">
        <f t="shared" si="1"/>
        <v>6645889</v>
      </c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5"/>
      <c r="CP53" s="143">
        <f>CA53</f>
        <v>6645889</v>
      </c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</row>
    <row r="54" spans="1:108" s="4" customFormat="1" ht="27.75" customHeight="1">
      <c r="A54" s="146" t="s">
        <v>99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8"/>
      <c r="AT54" s="24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5"/>
      <c r="BJ54" s="143">
        <f>BJ62+BJ70</f>
        <v>0</v>
      </c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5"/>
      <c r="CA54" s="143">
        <f t="shared" si="1"/>
        <v>0</v>
      </c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5"/>
      <c r="CP54" s="143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</row>
    <row r="55" spans="1:108" s="4" customFormat="1" ht="27.75" customHeight="1">
      <c r="A55" s="146" t="s">
        <v>100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8"/>
      <c r="AT55" s="24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143">
        <f>BJ63+BJ71</f>
        <v>65100</v>
      </c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5"/>
      <c r="CA55" s="143">
        <f t="shared" si="1"/>
        <v>65100</v>
      </c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5"/>
      <c r="CP55" s="143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</row>
    <row r="56" spans="1:110" s="4" customFormat="1" ht="15">
      <c r="A56" s="14"/>
      <c r="B56" s="162" t="s">
        <v>16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3"/>
      <c r="AT56" s="207" t="s">
        <v>177</v>
      </c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9"/>
      <c r="BJ56" s="143">
        <f>BJ57+BJ63</f>
        <v>5144575</v>
      </c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5"/>
      <c r="CA56" s="143">
        <f aca="true" t="shared" si="2" ref="CA56:CA61">CP56</f>
        <v>5164575</v>
      </c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5"/>
      <c r="CP56" s="143">
        <f>CP57+CP63</f>
        <v>5164575</v>
      </c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5"/>
    </row>
    <row r="57" spans="1:110" s="15" customFormat="1" ht="31.5" customHeight="1">
      <c r="A57" s="146" t="s">
        <v>98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8"/>
      <c r="AT57" s="152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4"/>
      <c r="BJ57" s="143">
        <f>BJ58+BJ59</f>
        <v>5094575</v>
      </c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5"/>
      <c r="CA57" s="143">
        <f t="shared" si="2"/>
        <v>5114575</v>
      </c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5"/>
      <c r="CP57" s="143">
        <f>CP58+CP59</f>
        <v>5114575</v>
      </c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5"/>
    </row>
    <row r="58" spans="1:110" s="15" customFormat="1" ht="31.5" customHeight="1">
      <c r="A58" s="146" t="s">
        <v>96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8"/>
      <c r="AT58" s="24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5"/>
      <c r="BJ58" s="149">
        <v>44000</v>
      </c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1"/>
      <c r="CA58" s="143">
        <f t="shared" si="2"/>
        <v>44000</v>
      </c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5"/>
      <c r="CP58" s="149">
        <v>44000</v>
      </c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1"/>
    </row>
    <row r="59" spans="1:110" s="15" customFormat="1" ht="31.5" customHeight="1">
      <c r="A59" s="146" t="s">
        <v>97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8"/>
      <c r="AT59" s="24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5"/>
      <c r="BJ59" s="204">
        <v>5050575</v>
      </c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6"/>
      <c r="CA59" s="143">
        <f t="shared" si="2"/>
        <v>5070575</v>
      </c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5"/>
      <c r="CP59" s="204">
        <v>5070575</v>
      </c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6"/>
    </row>
    <row r="60" spans="1:110" s="15" customFormat="1" ht="18" customHeight="1">
      <c r="A60" s="167" t="s">
        <v>93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9"/>
      <c r="AT60" s="24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5"/>
      <c r="BJ60" s="143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5"/>
      <c r="CA60" s="143">
        <f t="shared" si="2"/>
        <v>0</v>
      </c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5"/>
      <c r="CP60" s="143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5"/>
    </row>
    <row r="61" spans="1:110" s="15" customFormat="1" ht="47.25" customHeight="1">
      <c r="A61" s="164" t="s">
        <v>110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6"/>
      <c r="AT61" s="24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5"/>
      <c r="BJ61" s="143">
        <f>BJ57</f>
        <v>5094575</v>
      </c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5"/>
      <c r="CA61" s="143">
        <f t="shared" si="2"/>
        <v>5114575</v>
      </c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5"/>
      <c r="CP61" s="143">
        <f>CP57</f>
        <v>5114575</v>
      </c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5"/>
    </row>
    <row r="62" spans="1:108" s="15" customFormat="1" ht="15" customHeight="1">
      <c r="A62" s="146" t="s">
        <v>99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8"/>
      <c r="AT62" s="152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4"/>
      <c r="BJ62" s="143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5"/>
      <c r="CA62" s="143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5"/>
      <c r="CP62" s="143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5"/>
    </row>
    <row r="63" spans="1:108" s="15" customFormat="1" ht="30" customHeight="1">
      <c r="A63" s="146" t="s">
        <v>100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8"/>
      <c r="AT63" s="152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4"/>
      <c r="BJ63" s="143">
        <v>50000</v>
      </c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5"/>
      <c r="CA63" s="143">
        <v>50000</v>
      </c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5"/>
      <c r="CP63" s="143">
        <v>50000</v>
      </c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5"/>
    </row>
    <row r="64" spans="1:110" s="4" customFormat="1" ht="15">
      <c r="A64" s="14"/>
      <c r="B64" s="162" t="s">
        <v>65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3"/>
      <c r="AT64" s="158" t="s">
        <v>178</v>
      </c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60"/>
      <c r="BJ64" s="143">
        <f>BJ65+BJ71</f>
        <v>1546414</v>
      </c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5"/>
      <c r="CA64" s="143">
        <f aca="true" t="shared" si="3" ref="CA64:CA69">CP64</f>
        <v>1546414</v>
      </c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5"/>
      <c r="CP64" s="143">
        <f>CP65+CP71</f>
        <v>1546414</v>
      </c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5"/>
    </row>
    <row r="65" spans="1:110" s="15" customFormat="1" ht="29.25" customHeight="1">
      <c r="A65" s="146" t="s">
        <v>98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8"/>
      <c r="AT65" s="152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4"/>
      <c r="BJ65" s="143">
        <f>BJ66+BJ67</f>
        <v>1531314</v>
      </c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5"/>
      <c r="CA65" s="143">
        <f t="shared" si="3"/>
        <v>1531314</v>
      </c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5"/>
      <c r="CP65" s="143">
        <f>CP66+CP67</f>
        <v>1531314</v>
      </c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5"/>
    </row>
    <row r="66" spans="1:110" s="15" customFormat="1" ht="29.25" customHeight="1">
      <c r="A66" s="146" t="s">
        <v>96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8"/>
      <c r="AT66" s="24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5"/>
      <c r="BJ66" s="149">
        <v>0</v>
      </c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1"/>
      <c r="CA66" s="143">
        <f t="shared" si="3"/>
        <v>0</v>
      </c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5"/>
      <c r="CP66" s="149">
        <v>0</v>
      </c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1"/>
    </row>
    <row r="67" spans="1:110" s="15" customFormat="1" ht="29.25" customHeight="1">
      <c r="A67" s="146" t="s">
        <v>97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8"/>
      <c r="AT67" s="24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5"/>
      <c r="BJ67" s="201">
        <v>1531314</v>
      </c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3"/>
      <c r="CA67" s="143">
        <f t="shared" si="3"/>
        <v>1531314</v>
      </c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5"/>
      <c r="CP67" s="201">
        <v>1531314</v>
      </c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3"/>
    </row>
    <row r="68" spans="1:110" s="15" customFormat="1" ht="15" customHeight="1">
      <c r="A68" s="167" t="s">
        <v>93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9"/>
      <c r="AT68" s="24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5"/>
      <c r="BJ68" s="143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5"/>
      <c r="CA68" s="143">
        <f t="shared" si="3"/>
        <v>0</v>
      </c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5"/>
      <c r="CP68" s="143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5"/>
    </row>
    <row r="69" spans="1:110" s="15" customFormat="1" ht="42.75" customHeight="1">
      <c r="A69" s="164" t="s">
        <v>110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6"/>
      <c r="AT69" s="24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5"/>
      <c r="BJ69" s="143">
        <f>BJ65</f>
        <v>1531314</v>
      </c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5"/>
      <c r="CA69" s="143">
        <f t="shared" si="3"/>
        <v>1531314</v>
      </c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5"/>
      <c r="CP69" s="143">
        <f>CP65</f>
        <v>1531314</v>
      </c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5"/>
    </row>
    <row r="70" spans="1:110" s="15" customFormat="1" ht="15" customHeight="1">
      <c r="A70" s="146" t="s">
        <v>99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8"/>
      <c r="AT70" s="152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4"/>
      <c r="BJ70" s="143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5"/>
      <c r="CA70" s="143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5"/>
      <c r="CP70" s="143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5"/>
    </row>
    <row r="71" spans="1:110" s="15" customFormat="1" ht="32.25" customHeight="1">
      <c r="A71" s="146" t="s">
        <v>100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8"/>
      <c r="AT71" s="152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4"/>
      <c r="BJ71" s="143">
        <v>15100</v>
      </c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5"/>
      <c r="CA71" s="143">
        <v>15100</v>
      </c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5"/>
      <c r="CP71" s="143">
        <v>15100</v>
      </c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5"/>
    </row>
    <row r="72" spans="1:108" s="15" customFormat="1" ht="21.75" customHeight="1">
      <c r="A72" s="190" t="s">
        <v>156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2"/>
      <c r="AT72" s="173" t="s">
        <v>179</v>
      </c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5"/>
      <c r="BJ72" s="143">
        <f>BJ80+BJ85+BJ90+BJ95+BJ101</f>
        <v>1470199.49</v>
      </c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5"/>
      <c r="CA72" s="196">
        <f>CA80+CA85+CA90+CA95+CA101</f>
        <v>1514242.83372</v>
      </c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5"/>
      <c r="CP72" s="196">
        <f>CP80+CP85+CP90+CP95+CP101</f>
        <v>1562365.9122687997</v>
      </c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5"/>
    </row>
    <row r="73" spans="1:108" s="15" customFormat="1" ht="32.25" customHeight="1">
      <c r="A73" s="146" t="s">
        <v>98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8"/>
      <c r="AT73" s="24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5"/>
      <c r="BJ73" s="143">
        <f>BJ81+BJ86+BJ91+BJ96+BJ102</f>
        <v>1455765.38</v>
      </c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5"/>
      <c r="CA73" s="196">
        <f>CA81+CA86+CA91+CA96+CA102</f>
        <v>1499808.72372</v>
      </c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5"/>
      <c r="CP73" s="196">
        <f>CP81+CP86+CP91+CP96+CP102</f>
        <v>1547931.8022687999</v>
      </c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5"/>
    </row>
    <row r="74" spans="1:108" s="15" customFormat="1" ht="32.25" customHeight="1">
      <c r="A74" s="146" t="s">
        <v>96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8"/>
      <c r="AT74" s="24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5"/>
      <c r="BJ74" s="149">
        <f>BJ81+BJ86+BJ91+BJ96+BJ102</f>
        <v>1455765.38</v>
      </c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1"/>
      <c r="CA74" s="196">
        <f>CA81+CA86+CA91+CA96+CA102</f>
        <v>1499808.72372</v>
      </c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5"/>
      <c r="CP74" s="196">
        <f>CP81+CP86+CP91+CP96+CP102</f>
        <v>1547931.8022687999</v>
      </c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5"/>
    </row>
    <row r="75" spans="1:111" s="15" customFormat="1" ht="32.25" customHeight="1">
      <c r="A75" s="146" t="s">
        <v>97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8"/>
      <c r="AT75" s="24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5"/>
      <c r="BJ75" s="143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5"/>
      <c r="CA75" s="143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5"/>
      <c r="CP75" s="199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</row>
    <row r="76" spans="1:108" s="15" customFormat="1" ht="32.25" customHeight="1">
      <c r="A76" s="167" t="s">
        <v>93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9"/>
      <c r="AT76" s="24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5"/>
      <c r="BJ76" s="143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5"/>
      <c r="CA76" s="143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5"/>
      <c r="CP76" s="143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</row>
    <row r="77" spans="1:108" s="15" customFormat="1" ht="32.25" customHeight="1">
      <c r="A77" s="164" t="s">
        <v>110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6"/>
      <c r="AT77" s="24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5"/>
      <c r="BJ77" s="143">
        <f>BJ74</f>
        <v>1455765.38</v>
      </c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5"/>
      <c r="CA77" s="196">
        <f>CA74</f>
        <v>1499808.72372</v>
      </c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5"/>
      <c r="CP77" s="196">
        <f>CP74</f>
        <v>1547931.8022687999</v>
      </c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5"/>
    </row>
    <row r="78" spans="1:108" s="15" customFormat="1" ht="32.25" customHeight="1">
      <c r="A78" s="161" t="s">
        <v>111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2"/>
      <c r="AT78" s="24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5"/>
      <c r="BJ78" s="143">
        <f>BJ83+BJ88+BJ93+BJ98+BJ99+BJ104+BJ105</f>
        <v>14434.11</v>
      </c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5"/>
      <c r="CA78" s="143">
        <f>CA98+CA104</f>
        <v>14434.11</v>
      </c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5"/>
      <c r="CP78" s="143">
        <f>CP98+CP104</f>
        <v>14434.11</v>
      </c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5"/>
    </row>
    <row r="79" spans="1:108" s="15" customFormat="1" ht="32.25" customHeight="1">
      <c r="A79" s="146" t="s">
        <v>100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8"/>
      <c r="AT79" s="24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5"/>
      <c r="BJ79" s="143">
        <f>BJ84+BJ89+BJ94+BJ100+BJ106</f>
        <v>0</v>
      </c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5"/>
      <c r="CA79" s="143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5"/>
      <c r="CP79" s="143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</row>
    <row r="80" spans="1:110" s="4" customFormat="1" ht="15" customHeight="1">
      <c r="A80" s="14"/>
      <c r="B80" s="162" t="s">
        <v>76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3"/>
      <c r="AT80" s="158" t="s">
        <v>180</v>
      </c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60"/>
      <c r="BJ80" s="143">
        <f>BJ81</f>
        <v>17006.8</v>
      </c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5"/>
      <c r="CA80" s="143">
        <f>CA81</f>
        <v>17653.06</v>
      </c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5"/>
      <c r="CP80" s="143">
        <f>CP81</f>
        <v>18359.18</v>
      </c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5"/>
    </row>
    <row r="81" spans="1:110" s="15" customFormat="1" ht="45.75" customHeight="1">
      <c r="A81" s="146" t="s">
        <v>106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8"/>
      <c r="AT81" s="152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4"/>
      <c r="BJ81" s="143">
        <f>BJ82</f>
        <v>17006.8</v>
      </c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5"/>
      <c r="CA81" s="143">
        <f>CA82</f>
        <v>17653.06</v>
      </c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5"/>
      <c r="CP81" s="143">
        <f>CP82</f>
        <v>18359.18</v>
      </c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5"/>
    </row>
    <row r="82" spans="1:110" s="15" customFormat="1" ht="46.5" customHeight="1">
      <c r="A82" s="164" t="s">
        <v>110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6"/>
      <c r="AT82" s="24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5"/>
      <c r="BJ82" s="149">
        <v>17006.8</v>
      </c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1"/>
      <c r="CA82" s="143">
        <v>17653.06</v>
      </c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5"/>
      <c r="CP82" s="143">
        <v>18359.18</v>
      </c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5"/>
    </row>
    <row r="83" spans="1:108" s="15" customFormat="1" ht="15" customHeight="1">
      <c r="A83" s="146" t="s">
        <v>99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8"/>
      <c r="AT83" s="152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4"/>
      <c r="BJ83" s="143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5"/>
      <c r="CA83" s="143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5"/>
      <c r="CP83" s="143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5"/>
    </row>
    <row r="84" spans="1:108" s="15" customFormat="1" ht="31.5" customHeight="1">
      <c r="A84" s="146" t="s">
        <v>100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8"/>
      <c r="AT84" s="152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4"/>
      <c r="BJ84" s="143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5"/>
      <c r="CA84" s="143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5"/>
      <c r="CP84" s="143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5"/>
    </row>
    <row r="85" spans="1:108" s="4" customFormat="1" ht="15" customHeight="1">
      <c r="A85" s="14"/>
      <c r="B85" s="162" t="s">
        <v>77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3"/>
      <c r="AT85" s="158" t="s">
        <v>157</v>
      </c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60"/>
      <c r="BJ85" s="143">
        <f>BJ86</f>
        <v>50130</v>
      </c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5"/>
      <c r="CA85" s="143">
        <f>CA86</f>
        <v>50130</v>
      </c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5"/>
      <c r="CP85" s="143">
        <f>CA85</f>
        <v>50130</v>
      </c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5"/>
    </row>
    <row r="86" spans="1:108" s="15" customFormat="1" ht="39.75" customHeight="1">
      <c r="A86" s="146" t="s">
        <v>106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8"/>
      <c r="AT86" s="152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4"/>
      <c r="BJ86" s="143">
        <f>BJ87</f>
        <v>50130</v>
      </c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5"/>
      <c r="CA86" s="143">
        <f>CA87</f>
        <v>50130</v>
      </c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5"/>
      <c r="CP86" s="143">
        <f>CA86</f>
        <v>50130</v>
      </c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5"/>
    </row>
    <row r="87" spans="1:108" s="15" customFormat="1" ht="47.25" customHeight="1">
      <c r="A87" s="164" t="s">
        <v>110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6"/>
      <c r="AT87" s="24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5"/>
      <c r="BJ87" s="149">
        <v>50130</v>
      </c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1"/>
      <c r="CA87" s="143">
        <f>BJ87</f>
        <v>50130</v>
      </c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5"/>
      <c r="CP87" s="143">
        <f>CA87</f>
        <v>50130</v>
      </c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5"/>
    </row>
    <row r="88" spans="1:108" s="15" customFormat="1" ht="15" customHeight="1">
      <c r="A88" s="146" t="s">
        <v>99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8"/>
      <c r="AT88" s="152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4"/>
      <c r="BJ88" s="143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5"/>
      <c r="CA88" s="143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5"/>
      <c r="CP88" s="143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5"/>
    </row>
    <row r="89" spans="1:108" s="15" customFormat="1" ht="28.5" customHeight="1">
      <c r="A89" s="146" t="s">
        <v>100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8"/>
      <c r="AT89" s="152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4"/>
      <c r="BJ89" s="143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5"/>
      <c r="CA89" s="143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5"/>
      <c r="CP89" s="143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5"/>
    </row>
    <row r="90" spans="1:108" s="4" customFormat="1" ht="15" customHeight="1">
      <c r="A90" s="14"/>
      <c r="B90" s="162" t="s">
        <v>78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3"/>
      <c r="AT90" s="158" t="s">
        <v>181</v>
      </c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60"/>
      <c r="BJ90" s="143">
        <f>BJ91</f>
        <v>1142026.94</v>
      </c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5"/>
      <c r="CA90" s="196">
        <f>CA91</f>
        <v>1185423.9637199999</v>
      </c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8"/>
      <c r="CP90" s="196">
        <f>CP91</f>
        <v>1232840.9222688</v>
      </c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8"/>
    </row>
    <row r="91" spans="1:108" s="15" customFormat="1" ht="45.75" customHeight="1">
      <c r="A91" s="146" t="s">
        <v>106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8"/>
      <c r="AT91" s="152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4"/>
      <c r="BJ91" s="143">
        <f>BJ92</f>
        <v>1142026.94</v>
      </c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5"/>
      <c r="CA91" s="196">
        <f>CA92</f>
        <v>1185423.9637199999</v>
      </c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8"/>
      <c r="CP91" s="196">
        <f>CP92</f>
        <v>1232840.9222688</v>
      </c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8"/>
    </row>
    <row r="92" spans="1:108" s="15" customFormat="1" ht="45.75" customHeight="1">
      <c r="A92" s="164" t="s">
        <v>110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6"/>
      <c r="AT92" s="24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5"/>
      <c r="BJ92" s="149">
        <v>1142026.94</v>
      </c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1"/>
      <c r="CA92" s="196">
        <f>BJ92*1.038</f>
        <v>1185423.9637199999</v>
      </c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8"/>
      <c r="CP92" s="196">
        <f>CA92*1.04</f>
        <v>1232840.9222688</v>
      </c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68"/>
    </row>
    <row r="93" spans="1:108" s="15" customFormat="1" ht="15" customHeight="1">
      <c r="A93" s="146" t="s">
        <v>99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8"/>
      <c r="AT93" s="152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4"/>
      <c r="BJ93" s="143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5"/>
      <c r="CA93" s="143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5"/>
      <c r="CP93" s="143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5"/>
    </row>
    <row r="94" spans="1:108" s="15" customFormat="1" ht="31.5" customHeight="1">
      <c r="A94" s="146" t="s">
        <v>100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8"/>
      <c r="AT94" s="152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4"/>
      <c r="BJ94" s="143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5"/>
      <c r="CA94" s="143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5"/>
      <c r="CP94" s="143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5"/>
    </row>
    <row r="95" spans="1:110" s="4" customFormat="1" ht="32.25" customHeight="1">
      <c r="A95" s="14"/>
      <c r="B95" s="162" t="s">
        <v>79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3"/>
      <c r="AT95" s="158" t="s">
        <v>182</v>
      </c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60"/>
      <c r="BJ95" s="143">
        <f>BJ96+BJ98+BJ99+BJ100</f>
        <v>108902.45</v>
      </c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5"/>
      <c r="CA95" s="143">
        <f>CP95</f>
        <v>108902.45</v>
      </c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5"/>
      <c r="CP95" s="143">
        <f>CP96+CP98+CP99+CP100</f>
        <v>108902.45</v>
      </c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5"/>
    </row>
    <row r="96" spans="1:110" s="15" customFormat="1" ht="43.5" customHeight="1">
      <c r="A96" s="146" t="s">
        <v>106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8"/>
      <c r="AT96" s="152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4"/>
      <c r="BJ96" s="149">
        <v>103286.45</v>
      </c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1"/>
      <c r="CA96" s="143">
        <f>CP96</f>
        <v>103286.45</v>
      </c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5"/>
      <c r="CP96" s="149">
        <v>103286.45</v>
      </c>
      <c r="CQ96" s="150"/>
      <c r="CR96" s="150"/>
      <c r="CS96" s="150"/>
      <c r="CT96" s="150"/>
      <c r="CU96" s="150"/>
      <c r="CV96" s="150"/>
      <c r="CW96" s="150"/>
      <c r="CX96" s="150"/>
      <c r="CY96" s="150"/>
      <c r="CZ96" s="150"/>
      <c r="DA96" s="150"/>
      <c r="DB96" s="150"/>
      <c r="DC96" s="150"/>
      <c r="DD96" s="150"/>
      <c r="DE96" s="150"/>
      <c r="DF96" s="151"/>
    </row>
    <row r="97" spans="1:110" s="15" customFormat="1" ht="43.5" customHeight="1">
      <c r="A97" s="164" t="s">
        <v>110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6"/>
      <c r="AT97" s="24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5"/>
      <c r="BJ97" s="143">
        <f>BJ96</f>
        <v>103286.45</v>
      </c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5"/>
      <c r="CA97" s="143">
        <f>CP97</f>
        <v>103286.45</v>
      </c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44"/>
      <c r="CN97" s="144"/>
      <c r="CO97" s="145"/>
      <c r="CP97" s="143">
        <f>CP96</f>
        <v>103286.45</v>
      </c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5"/>
    </row>
    <row r="98" spans="1:110" s="15" customFormat="1" ht="46.5" customHeight="1">
      <c r="A98" s="161" t="s">
        <v>111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2"/>
      <c r="AT98" s="152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4"/>
      <c r="BJ98" s="143">
        <v>5616</v>
      </c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5"/>
      <c r="CA98" s="143">
        <f>CP98</f>
        <v>5616</v>
      </c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5"/>
      <c r="CP98" s="143">
        <v>5616</v>
      </c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5"/>
    </row>
    <row r="99" spans="1:108" s="15" customFormat="1" ht="24" customHeight="1">
      <c r="A99" s="176" t="s">
        <v>112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8"/>
      <c r="AT99" s="152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4"/>
      <c r="BJ99" s="143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5"/>
      <c r="CA99" s="143">
        <f>BJ99</f>
        <v>0</v>
      </c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5"/>
      <c r="CP99" s="143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5"/>
    </row>
    <row r="100" spans="1:108" s="15" customFormat="1" ht="24.75" customHeight="1">
      <c r="A100" s="146" t="s">
        <v>100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8"/>
      <c r="AT100" s="152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4"/>
      <c r="BJ100" s="143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5"/>
      <c r="CA100" s="143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5"/>
      <c r="CP100" s="143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5"/>
    </row>
    <row r="101" spans="1:110" s="4" customFormat="1" ht="15" customHeight="1">
      <c r="A101" s="14"/>
      <c r="B101" s="162" t="s">
        <v>80</v>
      </c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3"/>
      <c r="AT101" s="158" t="s">
        <v>183</v>
      </c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60"/>
      <c r="BJ101" s="143">
        <f>BJ102+BJ104+BJ105+BJ106</f>
        <v>152133.3</v>
      </c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5"/>
      <c r="CA101" s="143">
        <f>CP101</f>
        <v>152133.36</v>
      </c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5"/>
      <c r="CP101" s="143">
        <f>CP102+CP104+CP105+CP106</f>
        <v>152133.36</v>
      </c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5"/>
    </row>
    <row r="102" spans="1:110" s="15" customFormat="1" ht="31.5" customHeight="1">
      <c r="A102" s="146" t="s">
        <v>106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8"/>
      <c r="AT102" s="152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4"/>
      <c r="BJ102" s="143">
        <f>BJ103</f>
        <v>143315.19</v>
      </c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5"/>
      <c r="CA102" s="143">
        <f>CP102</f>
        <v>143315.25</v>
      </c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5"/>
      <c r="CP102" s="143">
        <f>CP103</f>
        <v>143315.25</v>
      </c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5"/>
    </row>
    <row r="103" spans="1:110" s="15" customFormat="1" ht="49.5" customHeight="1">
      <c r="A103" s="164" t="s">
        <v>110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6"/>
      <c r="AT103" s="24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5"/>
      <c r="BJ103" s="149">
        <v>143315.19</v>
      </c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1"/>
      <c r="CA103" s="143">
        <f>CP103</f>
        <v>143315.25</v>
      </c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5"/>
      <c r="CP103" s="149">
        <v>143315.25</v>
      </c>
      <c r="CQ103" s="150"/>
      <c r="CR103" s="150"/>
      <c r="CS103" s="150"/>
      <c r="CT103" s="150"/>
      <c r="CU103" s="150"/>
      <c r="CV103" s="150"/>
      <c r="CW103" s="150"/>
      <c r="CX103" s="150"/>
      <c r="CY103" s="150"/>
      <c r="CZ103" s="150"/>
      <c r="DA103" s="150"/>
      <c r="DB103" s="150"/>
      <c r="DC103" s="150"/>
      <c r="DD103" s="150"/>
      <c r="DE103" s="150"/>
      <c r="DF103" s="151"/>
    </row>
    <row r="104" spans="1:110" s="15" customFormat="1" ht="45.75" customHeight="1">
      <c r="A104" s="161" t="s">
        <v>111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2"/>
      <c r="AT104" s="152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4"/>
      <c r="BJ104" s="143">
        <v>8818.11</v>
      </c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5"/>
      <c r="CA104" s="143">
        <f>CP104</f>
        <v>8818.11</v>
      </c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5"/>
      <c r="CP104" s="143">
        <v>8818.11</v>
      </c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5"/>
    </row>
    <row r="105" spans="1:110" s="15" customFormat="1" ht="21" customHeight="1">
      <c r="A105" s="176" t="s">
        <v>112</v>
      </c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8"/>
      <c r="AT105" s="152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4"/>
      <c r="BJ105" s="143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5"/>
      <c r="CA105" s="143">
        <f>BJ105</f>
        <v>0</v>
      </c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5"/>
      <c r="CP105" s="143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5"/>
    </row>
    <row r="106" spans="1:110" s="15" customFormat="1" ht="33.75" customHeight="1">
      <c r="A106" s="161" t="s">
        <v>100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6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2"/>
      <c r="BJ106" s="143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5"/>
      <c r="CA106" s="143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5"/>
      <c r="CP106" s="143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45"/>
    </row>
    <row r="107" spans="1:108" s="15" customFormat="1" ht="33.75" customHeight="1">
      <c r="A107" s="190" t="s">
        <v>158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2"/>
      <c r="AT107" s="193">
        <v>26000</v>
      </c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5"/>
      <c r="BJ107" s="143">
        <f>BJ112+BJ113+BJ114</f>
        <v>262664</v>
      </c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5"/>
      <c r="CA107" s="143">
        <f>CA112+CA113+CA114</f>
        <v>242664</v>
      </c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5"/>
      <c r="CP107" s="143">
        <f>CP112+CP113+CP114</f>
        <v>242664</v>
      </c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5"/>
    </row>
    <row r="108" spans="1:108" s="15" customFormat="1" ht="33.75" customHeight="1">
      <c r="A108" s="146" t="s">
        <v>98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8"/>
      <c r="AT108" s="1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5"/>
      <c r="BJ108" s="143">
        <f>SUM(BJ109:BZ110)</f>
        <v>20600</v>
      </c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5"/>
      <c r="CA108" s="143">
        <f>CA115</f>
        <v>600</v>
      </c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5"/>
      <c r="CP108" s="143">
        <f>CP115</f>
        <v>600</v>
      </c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5"/>
    </row>
    <row r="109" spans="1:108" s="15" customFormat="1" ht="33.75" customHeight="1">
      <c r="A109" s="146" t="s">
        <v>96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8"/>
      <c r="AT109" s="1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5"/>
      <c r="BJ109" s="143">
        <f>BJ115</f>
        <v>600</v>
      </c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5"/>
      <c r="CA109" s="143">
        <f>CA115</f>
        <v>600</v>
      </c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5"/>
      <c r="CP109" s="143">
        <f>CP115</f>
        <v>600</v>
      </c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5"/>
    </row>
    <row r="110" spans="1:108" s="15" customFormat="1" ht="33.75" customHeight="1">
      <c r="A110" s="146" t="s">
        <v>97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8"/>
      <c r="AT110" s="1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5"/>
      <c r="BJ110" s="143">
        <f>BJ116</f>
        <v>20000</v>
      </c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5"/>
      <c r="CA110" s="143">
        <f>CA113</f>
        <v>0</v>
      </c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5"/>
      <c r="CP110" s="143">
        <f>CP113</f>
        <v>0</v>
      </c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5"/>
    </row>
    <row r="111" spans="1:108" s="15" customFormat="1" ht="33.75" customHeight="1">
      <c r="A111" s="167" t="s">
        <v>159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9"/>
      <c r="AT111" s="1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5"/>
      <c r="BJ111" s="143">
        <f>BJ112</f>
        <v>242064</v>
      </c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5"/>
      <c r="CA111" s="143">
        <f>CA112</f>
        <v>242064</v>
      </c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5"/>
      <c r="CP111" s="143">
        <f>CP112</f>
        <v>242064</v>
      </c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5"/>
    </row>
    <row r="112" spans="1:108" s="15" customFormat="1" ht="29.25" customHeight="1">
      <c r="A112" s="187" t="s">
        <v>160</v>
      </c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9"/>
      <c r="AT112" s="158" t="s">
        <v>184</v>
      </c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60"/>
      <c r="BJ112" s="143">
        <v>242064</v>
      </c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5"/>
      <c r="CA112" s="143">
        <f>BJ112</f>
        <v>242064</v>
      </c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5"/>
      <c r="CP112" s="143">
        <f>CA112</f>
        <v>242064</v>
      </c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5"/>
    </row>
    <row r="113" spans="1:108" s="15" customFormat="1" ht="40.5" customHeight="1">
      <c r="A113" s="187" t="s">
        <v>161</v>
      </c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9"/>
      <c r="AT113" s="158" t="s">
        <v>185</v>
      </c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60"/>
      <c r="BJ113" s="143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5"/>
      <c r="CA113" s="143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5"/>
      <c r="CP113" s="143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</row>
    <row r="114" spans="1:110" s="15" customFormat="1" ht="15" customHeight="1">
      <c r="A114" s="187" t="s">
        <v>17</v>
      </c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9"/>
      <c r="AT114" s="158" t="s">
        <v>186</v>
      </c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60"/>
      <c r="BJ114" s="143">
        <f>SUM(BJ115:BZ116)</f>
        <v>20600</v>
      </c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5"/>
      <c r="CA114" s="143">
        <f>CA115</f>
        <v>600</v>
      </c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5"/>
      <c r="CP114" s="143">
        <f>CP115</f>
        <v>600</v>
      </c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5"/>
    </row>
    <row r="115" spans="1:110" s="15" customFormat="1" ht="51" customHeight="1">
      <c r="A115" s="146" t="s">
        <v>106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8"/>
      <c r="AT115" s="71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3"/>
      <c r="BJ115" s="143">
        <v>600</v>
      </c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5"/>
      <c r="CA115" s="143">
        <v>600</v>
      </c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5"/>
      <c r="CP115" s="143">
        <v>600</v>
      </c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5"/>
    </row>
    <row r="116" spans="1:110" s="15" customFormat="1" ht="51" customHeight="1">
      <c r="A116" s="146" t="s">
        <v>173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8"/>
      <c r="AT116" s="71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3"/>
      <c r="BJ116" s="143">
        <v>20000</v>
      </c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5"/>
      <c r="CA116" s="31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23"/>
      <c r="CP116" s="31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23"/>
    </row>
    <row r="117" spans="1:110" s="15" customFormat="1" ht="54.75" customHeight="1">
      <c r="A117" s="164" t="s">
        <v>110</v>
      </c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6"/>
      <c r="AT117" s="71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3"/>
      <c r="BJ117" s="149">
        <f>SUM(BJ115:BZ116)</f>
        <v>20600</v>
      </c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1"/>
      <c r="CA117" s="143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5"/>
      <c r="CP117" s="143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5"/>
    </row>
    <row r="118" spans="1:110" s="4" customFormat="1" ht="15">
      <c r="A118" s="14"/>
      <c r="B118" s="185" t="s">
        <v>32</v>
      </c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6"/>
      <c r="AT118" s="158" t="s">
        <v>187</v>
      </c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59"/>
      <c r="BG118" s="159"/>
      <c r="BH118" s="159"/>
      <c r="BI118" s="160"/>
      <c r="BJ118" s="143">
        <f>BJ119</f>
        <v>230914</v>
      </c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5"/>
      <c r="CA118" s="143">
        <f>CP118</f>
        <v>230914</v>
      </c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5"/>
      <c r="CP118" s="143">
        <f>CP119</f>
        <v>230914</v>
      </c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5"/>
    </row>
    <row r="119" spans="1:110" s="15" customFormat="1" ht="45" customHeight="1">
      <c r="A119" s="146" t="s">
        <v>106</v>
      </c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8"/>
      <c r="AT119" s="152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4"/>
      <c r="BJ119" s="149">
        <v>230914</v>
      </c>
      <c r="BK119" s="150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1"/>
      <c r="CA119" s="143">
        <f>CP119</f>
        <v>230914</v>
      </c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5"/>
      <c r="CP119" s="149">
        <v>230914</v>
      </c>
      <c r="CQ119" s="150"/>
      <c r="CR119" s="150"/>
      <c r="CS119" s="150"/>
      <c r="CT119" s="150"/>
      <c r="CU119" s="150"/>
      <c r="CV119" s="150"/>
      <c r="CW119" s="150"/>
      <c r="CX119" s="150"/>
      <c r="CY119" s="150"/>
      <c r="CZ119" s="150"/>
      <c r="DA119" s="150"/>
      <c r="DB119" s="150"/>
      <c r="DC119" s="150"/>
      <c r="DD119" s="150"/>
      <c r="DE119" s="150"/>
      <c r="DF119" s="151"/>
    </row>
    <row r="120" spans="1:110" s="15" customFormat="1" ht="45" customHeight="1">
      <c r="A120" s="164" t="s">
        <v>110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6"/>
      <c r="AT120" s="24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5"/>
      <c r="BJ120" s="143">
        <f>BJ119</f>
        <v>230914</v>
      </c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5"/>
      <c r="CA120" s="143">
        <f>CP120</f>
        <v>230914</v>
      </c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5"/>
      <c r="CP120" s="143">
        <f>CP119</f>
        <v>230914</v>
      </c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5"/>
    </row>
    <row r="121" spans="1:108" s="15" customFormat="1" ht="17.25" customHeight="1">
      <c r="A121" s="146" t="s">
        <v>99</v>
      </c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8"/>
      <c r="AT121" s="152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4"/>
      <c r="BJ121" s="143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5"/>
      <c r="CA121" s="143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5"/>
      <c r="CP121" s="143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5"/>
    </row>
    <row r="122" spans="1:108" s="15" customFormat="1" ht="25.5" customHeight="1">
      <c r="A122" s="146" t="s">
        <v>100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8"/>
      <c r="AT122" s="152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4"/>
      <c r="BJ122" s="143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5"/>
      <c r="CA122" s="143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5"/>
      <c r="CP122" s="143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5"/>
    </row>
    <row r="123" spans="1:108" s="15" customFormat="1" ht="25.5" customHeight="1">
      <c r="A123" s="170" t="s">
        <v>162</v>
      </c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2"/>
      <c r="AT123" s="182" t="s">
        <v>188</v>
      </c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4"/>
      <c r="BJ123" s="143">
        <f>BJ132+BJ141</f>
        <v>1277235</v>
      </c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5"/>
      <c r="CA123" s="143">
        <f>CA132+CA141</f>
        <v>1277235</v>
      </c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5"/>
      <c r="CP123" s="143">
        <f>CP132+CP141</f>
        <v>1277235</v>
      </c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5"/>
    </row>
    <row r="124" spans="1:108" s="15" customFormat="1" ht="25.5" customHeight="1">
      <c r="A124" s="146" t="s">
        <v>98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8"/>
      <c r="AT124" s="24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5"/>
      <c r="BJ124" s="143">
        <f>BJ133+BJ142</f>
        <v>466360</v>
      </c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5"/>
      <c r="CA124" s="143">
        <f>CA133+CA142</f>
        <v>466360</v>
      </c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5"/>
      <c r="CP124" s="143">
        <f>CP133+CP142</f>
        <v>466360</v>
      </c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5"/>
    </row>
    <row r="125" spans="1:108" s="15" customFormat="1" ht="25.5" customHeight="1">
      <c r="A125" s="146" t="s">
        <v>96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8"/>
      <c r="AT125" s="24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5"/>
      <c r="BJ125" s="143">
        <f>BJ134+BJ143</f>
        <v>402940</v>
      </c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5"/>
      <c r="CA125" s="143">
        <f>CA134+CA143</f>
        <v>402940</v>
      </c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5"/>
      <c r="CP125" s="143">
        <f>CP134+CP143</f>
        <v>402940</v>
      </c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5"/>
    </row>
    <row r="126" spans="1:108" s="15" customFormat="1" ht="25.5" customHeight="1">
      <c r="A126" s="146" t="s">
        <v>97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8"/>
      <c r="AT126" s="24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5"/>
      <c r="BJ126" s="143">
        <f>BJ135+BJ144</f>
        <v>63420</v>
      </c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5"/>
      <c r="CA126" s="143">
        <f>CA135+CA144</f>
        <v>63420</v>
      </c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5"/>
      <c r="CP126" s="143">
        <f>CP135+CP144</f>
        <v>63420</v>
      </c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5"/>
    </row>
    <row r="127" spans="1:108" s="15" customFormat="1" ht="25.5" customHeight="1">
      <c r="A127" s="167" t="s">
        <v>93</v>
      </c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9"/>
      <c r="AT127" s="24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5"/>
      <c r="BJ127" s="143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5"/>
      <c r="CA127" s="143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5"/>
      <c r="CP127" s="143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5"/>
    </row>
    <row r="128" spans="1:108" s="15" customFormat="1" ht="30.75" customHeight="1">
      <c r="A128" s="164" t="s">
        <v>110</v>
      </c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6"/>
      <c r="AT128" s="24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5"/>
      <c r="BJ128" s="143">
        <f>BJ125+BJ126</f>
        <v>466360</v>
      </c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5"/>
      <c r="CA128" s="143">
        <f>CA126+CA125</f>
        <v>466360</v>
      </c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5"/>
      <c r="CP128" s="143">
        <f>CP126+CP125</f>
        <v>466360</v>
      </c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5"/>
    </row>
    <row r="129" spans="1:108" s="15" customFormat="1" ht="25.5" customHeight="1">
      <c r="A129" s="146" t="s">
        <v>99</v>
      </c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8"/>
      <c r="AT129" s="24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5"/>
      <c r="BJ129" s="143">
        <f>BJ138+BJ147</f>
        <v>0</v>
      </c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5"/>
      <c r="CA129" s="143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5"/>
      <c r="CP129" s="143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5"/>
    </row>
    <row r="130" spans="1:108" s="15" customFormat="1" ht="25.5" customHeight="1">
      <c r="A130" s="146" t="s">
        <v>100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8"/>
      <c r="AT130" s="24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5"/>
      <c r="BJ130" s="143">
        <f>BJ140+BJ148</f>
        <v>20000</v>
      </c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5"/>
      <c r="CA130" s="143">
        <v>20000</v>
      </c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5"/>
      <c r="CP130" s="143">
        <v>20000</v>
      </c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5"/>
    </row>
    <row r="131" spans="1:108" s="15" customFormat="1" ht="25.5" customHeight="1">
      <c r="A131" s="141" t="s">
        <v>107</v>
      </c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2"/>
      <c r="AS131" s="63"/>
      <c r="AT131" s="24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5"/>
      <c r="BJ131" s="143">
        <f>BJ149</f>
        <v>790875</v>
      </c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5"/>
      <c r="CA131" s="143">
        <f>CA149</f>
        <v>790875</v>
      </c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5"/>
      <c r="CP131" s="143">
        <f>CP149</f>
        <v>790875</v>
      </c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5"/>
    </row>
    <row r="132" spans="1:110" s="4" customFormat="1" ht="32.25" customHeight="1">
      <c r="A132" s="14"/>
      <c r="B132" s="162" t="s">
        <v>81</v>
      </c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3"/>
      <c r="AT132" s="158" t="s">
        <v>189</v>
      </c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60"/>
      <c r="BJ132" s="143">
        <f>BJ133+BJ140</f>
        <v>73420</v>
      </c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5"/>
      <c r="CA132" s="143">
        <f aca="true" t="shared" si="4" ref="CA132:CA137">CP132</f>
        <v>73420</v>
      </c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5"/>
      <c r="CP132" s="143">
        <f>CP133+CP140</f>
        <v>73420</v>
      </c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5"/>
    </row>
    <row r="133" spans="1:110" s="15" customFormat="1" ht="28.5" customHeight="1">
      <c r="A133" s="146" t="s">
        <v>98</v>
      </c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8"/>
      <c r="AT133" s="152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4"/>
      <c r="BJ133" s="143">
        <f>BJ134+BJ135</f>
        <v>63420</v>
      </c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5"/>
      <c r="CA133" s="143">
        <f t="shared" si="4"/>
        <v>63420</v>
      </c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5"/>
      <c r="CP133" s="143">
        <f>CP134+CP135</f>
        <v>63420</v>
      </c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5"/>
    </row>
    <row r="134" spans="1:110" s="15" customFormat="1" ht="28.5" customHeight="1">
      <c r="A134" s="146" t="s">
        <v>96</v>
      </c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8"/>
      <c r="AT134" s="24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5"/>
      <c r="BJ134" s="143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5"/>
      <c r="CA134" s="143">
        <f t="shared" si="4"/>
        <v>0</v>
      </c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5"/>
      <c r="CP134" s="143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5"/>
    </row>
    <row r="135" spans="1:110" s="15" customFormat="1" ht="28.5" customHeight="1">
      <c r="A135" s="146" t="s">
        <v>97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8"/>
      <c r="AT135" s="24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5"/>
      <c r="BJ135" s="179">
        <v>63420</v>
      </c>
      <c r="BK135" s="180"/>
      <c r="BL135" s="180"/>
      <c r="BM135" s="180"/>
      <c r="BN135" s="180"/>
      <c r="BO135" s="180"/>
      <c r="BP135" s="180"/>
      <c r="BQ135" s="180"/>
      <c r="BR135" s="180"/>
      <c r="BS135" s="180"/>
      <c r="BT135" s="180"/>
      <c r="BU135" s="180"/>
      <c r="BV135" s="180"/>
      <c r="BW135" s="180"/>
      <c r="BX135" s="180"/>
      <c r="BY135" s="180"/>
      <c r="BZ135" s="181"/>
      <c r="CA135" s="143">
        <f t="shared" si="4"/>
        <v>63420</v>
      </c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5"/>
      <c r="CP135" s="179">
        <v>63420</v>
      </c>
      <c r="CQ135" s="180"/>
      <c r="CR135" s="180"/>
      <c r="CS135" s="180"/>
      <c r="CT135" s="180"/>
      <c r="CU135" s="180"/>
      <c r="CV135" s="180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181"/>
    </row>
    <row r="136" spans="1:110" s="15" customFormat="1" ht="17.25" customHeight="1">
      <c r="A136" s="167" t="s">
        <v>93</v>
      </c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9"/>
      <c r="AT136" s="24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5"/>
      <c r="BJ136" s="143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5"/>
      <c r="CA136" s="143">
        <f t="shared" si="4"/>
        <v>0</v>
      </c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5"/>
      <c r="CP136" s="143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5"/>
    </row>
    <row r="137" spans="1:110" s="15" customFormat="1" ht="47.25" customHeight="1">
      <c r="A137" s="164" t="s">
        <v>110</v>
      </c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6"/>
      <c r="AT137" s="24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5"/>
      <c r="BJ137" s="143">
        <f>BJ133</f>
        <v>63420</v>
      </c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5"/>
      <c r="CA137" s="143">
        <f t="shared" si="4"/>
        <v>63420</v>
      </c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5"/>
      <c r="CP137" s="143">
        <f>CP133</f>
        <v>63420</v>
      </c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5"/>
    </row>
    <row r="138" spans="1:108" s="15" customFormat="1" ht="15" customHeight="1">
      <c r="A138" s="146" t="s">
        <v>99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8"/>
      <c r="AT138" s="152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4"/>
      <c r="BJ138" s="143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5"/>
      <c r="CA138" s="143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5"/>
      <c r="CP138" s="143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5"/>
    </row>
    <row r="139" spans="1:108" s="15" customFormat="1" ht="28.5" customHeight="1">
      <c r="A139" s="176" t="s">
        <v>112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8"/>
      <c r="AT139" s="152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4"/>
      <c r="BJ139" s="143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5"/>
      <c r="CA139" s="143">
        <f>BJ139</f>
        <v>0</v>
      </c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5"/>
      <c r="CP139" s="143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5"/>
    </row>
    <row r="140" spans="1:108" s="15" customFormat="1" ht="28.5" customHeight="1">
      <c r="A140" s="146" t="s">
        <v>100</v>
      </c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8"/>
      <c r="AT140" s="152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4"/>
      <c r="BJ140" s="143">
        <v>10000</v>
      </c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5"/>
      <c r="CA140" s="143">
        <v>10000</v>
      </c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5"/>
      <c r="CP140" s="143">
        <v>10000</v>
      </c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5"/>
    </row>
    <row r="141" spans="1:108" s="15" customFormat="1" ht="28.5" customHeight="1">
      <c r="A141" s="170" t="s">
        <v>82</v>
      </c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2"/>
      <c r="AT141" s="173" t="s">
        <v>190</v>
      </c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5"/>
      <c r="BJ141" s="143">
        <f>BJ150+BJ154</f>
        <v>1203815</v>
      </c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5"/>
      <c r="CA141" s="143">
        <f>CA150+CA154</f>
        <v>1203815</v>
      </c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5"/>
      <c r="CP141" s="143">
        <f aca="true" t="shared" si="5" ref="CP141:CP149">CA141</f>
        <v>1203815</v>
      </c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</row>
    <row r="142" spans="1:108" s="15" customFormat="1" ht="28.5" customHeight="1">
      <c r="A142" s="146" t="s">
        <v>98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8"/>
      <c r="AT142" s="24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5"/>
      <c r="BJ142" s="143">
        <f>BJ151+BJ155</f>
        <v>402940</v>
      </c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4"/>
      <c r="BW142" s="144"/>
      <c r="BX142" s="144"/>
      <c r="BY142" s="144"/>
      <c r="BZ142" s="145"/>
      <c r="CA142" s="143">
        <f>CA151+CA155</f>
        <v>402940</v>
      </c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5"/>
      <c r="CP142" s="143">
        <f t="shared" si="5"/>
        <v>402940</v>
      </c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</row>
    <row r="143" spans="1:108" s="15" customFormat="1" ht="28.5" customHeight="1">
      <c r="A143" s="146" t="s">
        <v>96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8"/>
      <c r="AT143" s="24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5"/>
      <c r="BJ143" s="143">
        <f>BJ151+BJ156</f>
        <v>402940</v>
      </c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  <c r="BV143" s="144"/>
      <c r="BW143" s="144"/>
      <c r="BX143" s="144"/>
      <c r="BY143" s="144"/>
      <c r="BZ143" s="145"/>
      <c r="CA143" s="143">
        <f>CA151+CA155</f>
        <v>402940</v>
      </c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5"/>
      <c r="CP143" s="143">
        <f t="shared" si="5"/>
        <v>402940</v>
      </c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</row>
    <row r="144" spans="1:108" s="15" customFormat="1" ht="28.5" customHeight="1">
      <c r="A144" s="146" t="s">
        <v>97</v>
      </c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8"/>
      <c r="AT144" s="24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5"/>
      <c r="BJ144" s="143">
        <f>BJ157</f>
        <v>0</v>
      </c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  <c r="BV144" s="144"/>
      <c r="BW144" s="144"/>
      <c r="BX144" s="144"/>
      <c r="BY144" s="144"/>
      <c r="BZ144" s="145"/>
      <c r="CA144" s="143"/>
      <c r="CB144" s="144"/>
      <c r="CC144" s="144"/>
      <c r="CD144" s="144"/>
      <c r="CE144" s="144"/>
      <c r="CF144" s="144"/>
      <c r="CG144" s="144"/>
      <c r="CH144" s="144"/>
      <c r="CI144" s="144"/>
      <c r="CJ144" s="144"/>
      <c r="CK144" s="144"/>
      <c r="CL144" s="144"/>
      <c r="CM144" s="144"/>
      <c r="CN144" s="144"/>
      <c r="CO144" s="145"/>
      <c r="CP144" s="143">
        <f t="shared" si="5"/>
        <v>0</v>
      </c>
      <c r="CQ144" s="144"/>
      <c r="CR144" s="144"/>
      <c r="CS144" s="144"/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</row>
    <row r="145" spans="1:108" s="15" customFormat="1" ht="28.5" customHeight="1">
      <c r="A145" s="167" t="s">
        <v>93</v>
      </c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9"/>
      <c r="AT145" s="24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5"/>
      <c r="BJ145" s="143"/>
      <c r="BK145" s="144"/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5"/>
      <c r="CA145" s="143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5"/>
      <c r="CP145" s="143">
        <f t="shared" si="5"/>
        <v>0</v>
      </c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</row>
    <row r="146" spans="1:108" s="15" customFormat="1" ht="43.5" customHeight="1">
      <c r="A146" s="164" t="s">
        <v>110</v>
      </c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6"/>
      <c r="AT146" s="24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5"/>
      <c r="BJ146" s="143">
        <f>BJ143+BJ144</f>
        <v>402940</v>
      </c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5"/>
      <c r="CA146" s="143">
        <f>CA143</f>
        <v>402940</v>
      </c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5"/>
      <c r="CP146" s="143">
        <f t="shared" si="5"/>
        <v>402940</v>
      </c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</row>
    <row r="147" spans="1:108" s="15" customFormat="1" ht="28.5" customHeight="1">
      <c r="A147" s="146" t="s">
        <v>99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8"/>
      <c r="AT147" s="24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5"/>
      <c r="BJ147" s="143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5"/>
      <c r="CA147" s="143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5"/>
      <c r="CP147" s="143">
        <f t="shared" si="5"/>
        <v>0</v>
      </c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</row>
    <row r="148" spans="1:108" s="15" customFormat="1" ht="28.5" customHeight="1">
      <c r="A148" s="146" t="s">
        <v>100</v>
      </c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8"/>
      <c r="AT148" s="24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5"/>
      <c r="BJ148" s="143">
        <f>BJ159</f>
        <v>10000</v>
      </c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5"/>
      <c r="CA148" s="143">
        <v>10000</v>
      </c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5"/>
      <c r="CP148" s="143">
        <f t="shared" si="5"/>
        <v>10000</v>
      </c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</row>
    <row r="149" spans="1:108" s="15" customFormat="1" ht="28.5" customHeight="1">
      <c r="A149" s="27"/>
      <c r="B149" s="141" t="s">
        <v>107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2"/>
      <c r="AT149" s="24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5"/>
      <c r="BJ149" s="143">
        <f>BJ153</f>
        <v>790875</v>
      </c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5"/>
      <c r="CA149" s="143">
        <f>CA153</f>
        <v>790875</v>
      </c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5"/>
      <c r="CP149" s="143">
        <f t="shared" si="5"/>
        <v>790875</v>
      </c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</row>
    <row r="150" spans="1:110" s="4" customFormat="1" ht="30" customHeight="1">
      <c r="A150" s="14"/>
      <c r="B150" s="162" t="s">
        <v>163</v>
      </c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3"/>
      <c r="AT150" s="158" t="s">
        <v>191</v>
      </c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60"/>
      <c r="BJ150" s="143">
        <f>BJ151+BJ153</f>
        <v>1183815</v>
      </c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5"/>
      <c r="CA150" s="143">
        <f aca="true" t="shared" si="6" ref="CA150:CA158">CP150</f>
        <v>1183815</v>
      </c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5"/>
      <c r="CP150" s="143">
        <f>CP151+CP153</f>
        <v>1183815</v>
      </c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5"/>
    </row>
    <row r="151" spans="1:110" s="15" customFormat="1" ht="42" customHeight="1">
      <c r="A151" s="146" t="s">
        <v>106</v>
      </c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8"/>
      <c r="AT151" s="152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4"/>
      <c r="BJ151" s="143">
        <f>BJ152</f>
        <v>392940</v>
      </c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5"/>
      <c r="CA151" s="143">
        <f t="shared" si="6"/>
        <v>392940</v>
      </c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5"/>
      <c r="CP151" s="143">
        <f>CP152</f>
        <v>392940</v>
      </c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5"/>
    </row>
    <row r="152" spans="1:110" s="15" customFormat="1" ht="42" customHeight="1">
      <c r="A152" s="161" t="s">
        <v>110</v>
      </c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2"/>
      <c r="AT152" s="24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5"/>
      <c r="BJ152" s="143">
        <v>392940</v>
      </c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5"/>
      <c r="CA152" s="143">
        <f t="shared" si="6"/>
        <v>392940</v>
      </c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5"/>
      <c r="CP152" s="143">
        <v>392940</v>
      </c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5"/>
    </row>
    <row r="153" spans="1:110" s="15" customFormat="1" ht="15" customHeight="1">
      <c r="A153" s="161" t="s">
        <v>107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2"/>
      <c r="AT153" s="152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4"/>
      <c r="BJ153" s="143">
        <v>790875</v>
      </c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5"/>
      <c r="CA153" s="143">
        <f t="shared" si="6"/>
        <v>790875</v>
      </c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5"/>
      <c r="CP153" s="143">
        <v>790875</v>
      </c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5"/>
    </row>
    <row r="154" spans="1:110" s="4" customFormat="1" ht="31.5" customHeight="1">
      <c r="A154" s="155" t="s">
        <v>164</v>
      </c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7"/>
      <c r="AT154" s="158" t="s">
        <v>192</v>
      </c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60"/>
      <c r="BJ154" s="143">
        <f>BJ155+BJ159</f>
        <v>20000</v>
      </c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5"/>
      <c r="CA154" s="143">
        <f>CA158+CA159</f>
        <v>20000</v>
      </c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5"/>
      <c r="CP154" s="143">
        <v>20000</v>
      </c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5"/>
    </row>
    <row r="155" spans="1:110" ht="30.75" customHeight="1">
      <c r="A155" s="146" t="s">
        <v>98</v>
      </c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8"/>
      <c r="AT155" s="24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5"/>
      <c r="BJ155" s="143">
        <f>BJ156+BJ157</f>
        <v>10000</v>
      </c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5"/>
      <c r="CA155" s="143">
        <f t="shared" si="6"/>
        <v>10000</v>
      </c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5"/>
      <c r="CP155" s="143">
        <f>CP156+CP157</f>
        <v>10000</v>
      </c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5"/>
    </row>
    <row r="156" spans="1:110" ht="33" customHeight="1">
      <c r="A156" s="146" t="s">
        <v>96</v>
      </c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8"/>
      <c r="AT156" s="24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5"/>
      <c r="BJ156" s="149">
        <v>10000</v>
      </c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1"/>
      <c r="CA156" s="143">
        <f t="shared" si="6"/>
        <v>10000</v>
      </c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5"/>
      <c r="CP156" s="149">
        <v>10000</v>
      </c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1"/>
    </row>
    <row r="157" spans="1:110" ht="28.5" customHeight="1">
      <c r="A157" s="146" t="s">
        <v>97</v>
      </c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8"/>
      <c r="AT157" s="152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4"/>
      <c r="BJ157" s="143">
        <v>0</v>
      </c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5"/>
      <c r="CA157" s="143">
        <f t="shared" si="6"/>
        <v>0</v>
      </c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5"/>
      <c r="CP157" s="143">
        <v>0</v>
      </c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5"/>
    </row>
    <row r="158" spans="1:110" ht="28.5" customHeight="1">
      <c r="A158" s="27"/>
      <c r="B158" s="141" t="s">
        <v>110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2"/>
      <c r="AT158" s="24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5"/>
      <c r="BJ158" s="143">
        <f>SUM(BJ156:BZ157)</f>
        <v>10000</v>
      </c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5"/>
      <c r="CA158" s="143">
        <f>SUM(CA156:CO157)</f>
        <v>10000</v>
      </c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5"/>
      <c r="CP158" s="143">
        <f>SUM(CP156:DF157)</f>
        <v>10000</v>
      </c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5"/>
    </row>
    <row r="159" spans="1:110" s="2" customFormat="1" ht="31.5" customHeight="1">
      <c r="A159" s="27"/>
      <c r="B159" s="141" t="s">
        <v>100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2"/>
      <c r="AT159" s="24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5"/>
      <c r="BJ159" s="143">
        <v>10000</v>
      </c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5"/>
      <c r="CA159" s="143">
        <v>10000</v>
      </c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5"/>
      <c r="CP159" s="143">
        <v>10000</v>
      </c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5"/>
    </row>
    <row r="160" spans="1:110" s="2" customFormat="1" ht="12.75" customHeight="1">
      <c r="A160" s="74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</row>
    <row r="161" spans="1:110" s="2" customFormat="1" ht="15" customHeight="1">
      <c r="A161" s="74"/>
      <c r="B161" s="22"/>
      <c r="C161" s="139" t="s">
        <v>165</v>
      </c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22"/>
      <c r="AN161" s="22"/>
      <c r="AO161" s="22"/>
      <c r="AP161" s="22"/>
      <c r="AQ161" s="22"/>
      <c r="AR161" s="22"/>
      <c r="AS161" s="22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69"/>
      <c r="BY161" s="69"/>
      <c r="BZ161" s="69"/>
      <c r="CA161" s="140" t="s">
        <v>170</v>
      </c>
      <c r="CB161" s="140"/>
      <c r="CC161" s="140"/>
      <c r="CD161" s="140"/>
      <c r="CE161" s="140"/>
      <c r="CF161" s="140"/>
      <c r="CG161" s="140"/>
      <c r="CH161" s="140"/>
      <c r="CI161" s="140"/>
      <c r="CJ161" s="140"/>
      <c r="CK161" s="140"/>
      <c r="CL161" s="140"/>
      <c r="CM161" s="140"/>
      <c r="CN161" s="140"/>
      <c r="CO161" s="140"/>
      <c r="CP161" s="140"/>
      <c r="CQ161" s="140"/>
      <c r="CR161" s="140"/>
      <c r="CS161" s="140"/>
      <c r="CT161" s="140"/>
      <c r="CU161" s="140"/>
      <c r="CV161" s="140"/>
      <c r="CW161" s="140"/>
      <c r="CX161" s="140"/>
      <c r="CY161" s="140"/>
      <c r="CZ161" s="140"/>
      <c r="DA161" s="140"/>
      <c r="DB161" s="140"/>
      <c r="DC161" s="140"/>
      <c r="DD161" s="140"/>
      <c r="DE161" s="69"/>
      <c r="DF161" s="69"/>
    </row>
    <row r="162" spans="1:108" ht="14.25" customHeight="1">
      <c r="A162" s="4"/>
      <c r="B162" s="4"/>
      <c r="BD162" s="136" t="s">
        <v>11</v>
      </c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20"/>
      <c r="CA162" s="136" t="s">
        <v>12</v>
      </c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</row>
    <row r="163" spans="1:108" ht="14.25" customHeight="1">
      <c r="A163" s="137" t="s">
        <v>166</v>
      </c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CA163" s="140" t="s">
        <v>103</v>
      </c>
      <c r="CB163" s="140"/>
      <c r="CC163" s="140"/>
      <c r="CD163" s="140"/>
      <c r="CE163" s="140"/>
      <c r="CF163" s="140"/>
      <c r="CG163" s="140"/>
      <c r="CH163" s="140"/>
      <c r="CI163" s="140"/>
      <c r="CJ163" s="140"/>
      <c r="CK163" s="140"/>
      <c r="CL163" s="140"/>
      <c r="CM163" s="140"/>
      <c r="CN163" s="140"/>
      <c r="CO163" s="140"/>
      <c r="CP163" s="140"/>
      <c r="CQ163" s="140"/>
      <c r="CR163" s="140"/>
      <c r="CS163" s="140"/>
      <c r="CT163" s="140"/>
      <c r="CU163" s="140"/>
      <c r="CV163" s="140"/>
      <c r="CW163" s="140"/>
      <c r="CX163" s="140"/>
      <c r="CY163" s="140"/>
      <c r="CZ163" s="140"/>
      <c r="DA163" s="140"/>
      <c r="DB163" s="140"/>
      <c r="DC163" s="140"/>
      <c r="DD163" s="140"/>
    </row>
    <row r="164" spans="1:108" s="2" customFormat="1" ht="15.75" customHeight="1">
      <c r="A164" s="16"/>
      <c r="B164" s="16"/>
      <c r="BE164" s="136" t="s">
        <v>11</v>
      </c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CA164" s="136" t="s">
        <v>12</v>
      </c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  <c r="DB164" s="136"/>
      <c r="DC164" s="136"/>
      <c r="DD164" s="136"/>
    </row>
    <row r="165" spans="1:108" s="18" customFormat="1" ht="14.25" customHeight="1">
      <c r="A165" s="137" t="s">
        <v>62</v>
      </c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BE165" s="138"/>
      <c r="BF165" s="138"/>
      <c r="BG165" s="138"/>
      <c r="BH165" s="138"/>
      <c r="BI165" s="138"/>
      <c r="BJ165" s="138"/>
      <c r="BK165" s="138"/>
      <c r="BL165" s="138"/>
      <c r="BM165" s="138"/>
      <c r="BN165" s="138"/>
      <c r="BO165" s="138"/>
      <c r="BP165" s="138"/>
      <c r="BQ165" s="138"/>
      <c r="BR165" s="138"/>
      <c r="BS165" s="138"/>
      <c r="BT165" s="138"/>
      <c r="BU165" s="138"/>
      <c r="BV165" s="138"/>
      <c r="BW165" s="138"/>
      <c r="BX165" s="138"/>
      <c r="CA165" s="138" t="s">
        <v>104</v>
      </c>
      <c r="CB165" s="138"/>
      <c r="CC165" s="138"/>
      <c r="CD165" s="138"/>
      <c r="CE165" s="138"/>
      <c r="CF165" s="138"/>
      <c r="CG165" s="138"/>
      <c r="CH165" s="138"/>
      <c r="CI165" s="138"/>
      <c r="CJ165" s="138"/>
      <c r="CK165" s="138"/>
      <c r="CL165" s="138"/>
      <c r="CM165" s="138"/>
      <c r="CN165" s="138"/>
      <c r="CO165" s="138"/>
      <c r="CP165" s="138"/>
      <c r="CQ165" s="138"/>
      <c r="CR165" s="138"/>
      <c r="CS165" s="138"/>
      <c r="CT165" s="138"/>
      <c r="CU165" s="138"/>
      <c r="CV165" s="138"/>
      <c r="CW165" s="138"/>
      <c r="CX165" s="138"/>
      <c r="CY165" s="138"/>
      <c r="CZ165" s="138"/>
      <c r="DA165" s="138"/>
      <c r="DB165" s="138"/>
      <c r="DC165" s="138"/>
      <c r="DD165" s="138"/>
    </row>
    <row r="166" spans="1:108" s="2" customFormat="1" ht="13.5" customHeight="1">
      <c r="A166" s="16"/>
      <c r="B166" s="16"/>
      <c r="BE166" s="136" t="s">
        <v>11</v>
      </c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CA166" s="136" t="s">
        <v>12</v>
      </c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6"/>
      <c r="DA166" s="136"/>
      <c r="DB166" s="136"/>
      <c r="DC166" s="136"/>
      <c r="DD166" s="136"/>
    </row>
    <row r="167" spans="1:35" s="18" customFormat="1" ht="12" customHeight="1">
      <c r="A167" s="17" t="s">
        <v>63</v>
      </c>
      <c r="B167" s="17"/>
      <c r="G167" s="132" t="s">
        <v>105</v>
      </c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</row>
    <row r="168" s="18" customFormat="1" ht="15" customHeight="1"/>
    <row r="169" spans="2:36" s="18" customFormat="1" ht="12" customHeight="1">
      <c r="B169" s="19" t="s">
        <v>2</v>
      </c>
      <c r="C169" s="133" t="s">
        <v>172</v>
      </c>
      <c r="D169" s="133"/>
      <c r="E169" s="133"/>
      <c r="F169" s="133"/>
      <c r="G169" s="18" t="s">
        <v>2</v>
      </c>
      <c r="J169" s="133" t="s">
        <v>168</v>
      </c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4">
        <v>20</v>
      </c>
      <c r="AC169" s="134"/>
      <c r="AD169" s="134"/>
      <c r="AE169" s="134"/>
      <c r="AF169" s="135" t="s">
        <v>167</v>
      </c>
      <c r="AG169" s="135"/>
      <c r="AH169" s="135"/>
      <c r="AI169" s="135"/>
      <c r="AJ169" s="18" t="s">
        <v>3</v>
      </c>
    </row>
    <row r="170" s="18" customFormat="1" ht="3" customHeight="1"/>
  </sheetData>
  <sheetProtection/>
  <mergeCells count="717">
    <mergeCell ref="A2:DD2"/>
    <mergeCell ref="A5:AS6"/>
    <mergeCell ref="AT5:BI6"/>
    <mergeCell ref="BJ5:BZ6"/>
    <mergeCell ref="CA6:CO6"/>
    <mergeCell ref="CP6:DD6"/>
    <mergeCell ref="A7:AS7"/>
    <mergeCell ref="AT7:BI7"/>
    <mergeCell ref="BJ7:BZ7"/>
    <mergeCell ref="CA7:CO7"/>
    <mergeCell ref="CP7:DD7"/>
    <mergeCell ref="A8:AS8"/>
    <mergeCell ref="AT8:BI8"/>
    <mergeCell ref="BJ8:BZ8"/>
    <mergeCell ref="CA8:CO8"/>
    <mergeCell ref="CP8:DD8"/>
    <mergeCell ref="A9:AS9"/>
    <mergeCell ref="AT9:BI9"/>
    <mergeCell ref="BJ9:BZ9"/>
    <mergeCell ref="CA9:CO9"/>
    <mergeCell ref="CP9:DD9"/>
    <mergeCell ref="A10:AS10"/>
    <mergeCell ref="AT10:BI10"/>
    <mergeCell ref="BJ10:BZ10"/>
    <mergeCell ref="CA10:CO10"/>
    <mergeCell ref="CP10:DD10"/>
    <mergeCell ref="A11:AS11"/>
    <mergeCell ref="AT11:BI11"/>
    <mergeCell ref="BJ11:BZ11"/>
    <mergeCell ref="CA11:CO11"/>
    <mergeCell ref="CP11:DD11"/>
    <mergeCell ref="A12:AS12"/>
    <mergeCell ref="AT12:BI12"/>
    <mergeCell ref="BJ12:BZ12"/>
    <mergeCell ref="CA12:CO12"/>
    <mergeCell ref="CP12:DD12"/>
    <mergeCell ref="A13:AS13"/>
    <mergeCell ref="AT13:BI13"/>
    <mergeCell ref="BJ13:BZ13"/>
    <mergeCell ref="CA13:CO13"/>
    <mergeCell ref="CP13:DD13"/>
    <mergeCell ref="A14:AS14"/>
    <mergeCell ref="AT14:BI14"/>
    <mergeCell ref="BJ14:BZ14"/>
    <mergeCell ref="CA14:CO14"/>
    <mergeCell ref="CP14:DD14"/>
    <mergeCell ref="A15:AS15"/>
    <mergeCell ref="AT15:BI15"/>
    <mergeCell ref="BJ15:BZ15"/>
    <mergeCell ref="CA15:CO15"/>
    <mergeCell ref="CP15:DD15"/>
    <mergeCell ref="A16:AS16"/>
    <mergeCell ref="AT16:BI16"/>
    <mergeCell ref="BJ16:BZ16"/>
    <mergeCell ref="CA16:CO16"/>
    <mergeCell ref="CP16:DD16"/>
    <mergeCell ref="A17:AS17"/>
    <mergeCell ref="AT17:BI17"/>
    <mergeCell ref="BJ17:BZ17"/>
    <mergeCell ref="CA17:CO17"/>
    <mergeCell ref="CP17:DD17"/>
    <mergeCell ref="A18:AS18"/>
    <mergeCell ref="AT18:BI18"/>
    <mergeCell ref="BJ18:BZ18"/>
    <mergeCell ref="CA18:CO18"/>
    <mergeCell ref="CP18:DD18"/>
    <mergeCell ref="A19:AS19"/>
    <mergeCell ref="AT19:BI19"/>
    <mergeCell ref="BJ19:BZ19"/>
    <mergeCell ref="CA19:CO19"/>
    <mergeCell ref="CP19:DD19"/>
    <mergeCell ref="A20:AS20"/>
    <mergeCell ref="AT20:BI20"/>
    <mergeCell ref="BJ20:BZ20"/>
    <mergeCell ref="CA20:CO20"/>
    <mergeCell ref="CP20:DD20"/>
    <mergeCell ref="A21:AS21"/>
    <mergeCell ref="AT21:BI21"/>
    <mergeCell ref="BJ21:BZ21"/>
    <mergeCell ref="CA21:CO21"/>
    <mergeCell ref="CP21:DD21"/>
    <mergeCell ref="A22:AS22"/>
    <mergeCell ref="AT22:BI22"/>
    <mergeCell ref="BJ22:BZ22"/>
    <mergeCell ref="CA22:CO22"/>
    <mergeCell ref="CP22:DD22"/>
    <mergeCell ref="A23:AS23"/>
    <mergeCell ref="AT23:BI23"/>
    <mergeCell ref="BJ23:BZ23"/>
    <mergeCell ref="CA23:CO23"/>
    <mergeCell ref="CP23:DD23"/>
    <mergeCell ref="A24:AS24"/>
    <mergeCell ref="AT24:BI24"/>
    <mergeCell ref="BJ24:BZ24"/>
    <mergeCell ref="CA24:CO24"/>
    <mergeCell ref="CP24:DD24"/>
    <mergeCell ref="A25:AS25"/>
    <mergeCell ref="AT25:BI25"/>
    <mergeCell ref="BJ25:BZ25"/>
    <mergeCell ref="CA25:CO25"/>
    <mergeCell ref="CP25:DD25"/>
    <mergeCell ref="A26:AS26"/>
    <mergeCell ref="AT26:BI26"/>
    <mergeCell ref="BJ26:BZ26"/>
    <mergeCell ref="CA26:CO26"/>
    <mergeCell ref="CP26:DD26"/>
    <mergeCell ref="B27:AS27"/>
    <mergeCell ref="AT27:BI27"/>
    <mergeCell ref="BJ27:BZ27"/>
    <mergeCell ref="CA27:CO27"/>
    <mergeCell ref="CP27:DD27"/>
    <mergeCell ref="B28:AS28"/>
    <mergeCell ref="AT28:BI28"/>
    <mergeCell ref="BJ28:BZ28"/>
    <mergeCell ref="CA28:CO28"/>
    <mergeCell ref="CP28:DD28"/>
    <mergeCell ref="A29:AS29"/>
    <mergeCell ref="AT29:BI29"/>
    <mergeCell ref="BJ29:BZ29"/>
    <mergeCell ref="CA29:CO29"/>
    <mergeCell ref="CP29:DD29"/>
    <mergeCell ref="A30:AS30"/>
    <mergeCell ref="BJ30:BZ30"/>
    <mergeCell ref="CA30:CO30"/>
    <mergeCell ref="CP30:DD30"/>
    <mergeCell ref="A31:AS31"/>
    <mergeCell ref="BJ31:BZ31"/>
    <mergeCell ref="CA31:CO31"/>
    <mergeCell ref="CP31:DD31"/>
    <mergeCell ref="A32:AS32"/>
    <mergeCell ref="BJ32:BZ32"/>
    <mergeCell ref="CA32:CO32"/>
    <mergeCell ref="A33:AS33"/>
    <mergeCell ref="BJ33:BZ33"/>
    <mergeCell ref="CA33:CO33"/>
    <mergeCell ref="CP33:DD33"/>
    <mergeCell ref="A34:AS34"/>
    <mergeCell ref="AT34:BI34"/>
    <mergeCell ref="BJ34:BZ34"/>
    <mergeCell ref="CA34:CO34"/>
    <mergeCell ref="CP34:DD34"/>
    <mergeCell ref="A35:AS35"/>
    <mergeCell ref="AT35:BI35"/>
    <mergeCell ref="BJ35:BZ35"/>
    <mergeCell ref="CA35:CO35"/>
    <mergeCell ref="CP35:DD35"/>
    <mergeCell ref="A36:AS36"/>
    <mergeCell ref="AT36:BI36"/>
    <mergeCell ref="BJ36:BZ36"/>
    <mergeCell ref="CA36:CO36"/>
    <mergeCell ref="CP36:DD36"/>
    <mergeCell ref="A37:AS37"/>
    <mergeCell ref="AT37:BI37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A39:AS39"/>
    <mergeCell ref="AT39:BI39"/>
    <mergeCell ref="BJ39:BZ39"/>
    <mergeCell ref="CA39:CO39"/>
    <mergeCell ref="CP39:DD39"/>
    <mergeCell ref="A40:AS40"/>
    <mergeCell ref="BJ40:BZ40"/>
    <mergeCell ref="CA40:CO40"/>
    <mergeCell ref="CP40:DD40"/>
    <mergeCell ref="A41:AS41"/>
    <mergeCell ref="BJ41:BZ41"/>
    <mergeCell ref="CA41:CO41"/>
    <mergeCell ref="CP41:DD41"/>
    <mergeCell ref="A42:AS42"/>
    <mergeCell ref="BJ42:BZ42"/>
    <mergeCell ref="CA42:CO42"/>
    <mergeCell ref="CP42:DD42"/>
    <mergeCell ref="A43:AS43"/>
    <mergeCell ref="BJ43:BZ43"/>
    <mergeCell ref="CA43:CO43"/>
    <mergeCell ref="CP43:DD43"/>
    <mergeCell ref="A44:AS44"/>
    <mergeCell ref="BJ44:BZ44"/>
    <mergeCell ref="CA44:CO44"/>
    <mergeCell ref="CP44:DD44"/>
    <mergeCell ref="A45:AS45"/>
    <mergeCell ref="BJ45:BZ45"/>
    <mergeCell ref="CA45:CO45"/>
    <mergeCell ref="CP45:DD45"/>
    <mergeCell ref="A46:AS46"/>
    <mergeCell ref="BJ46:BZ46"/>
    <mergeCell ref="CA46:CO46"/>
    <mergeCell ref="CP46:DD46"/>
    <mergeCell ref="AT46:BI46"/>
    <mergeCell ref="A47:AS47"/>
    <mergeCell ref="BJ47:BZ47"/>
    <mergeCell ref="CA47:CO47"/>
    <mergeCell ref="CP47:DD47"/>
    <mergeCell ref="B48:AS48"/>
    <mergeCell ref="AT48:BI48"/>
    <mergeCell ref="BJ48:BZ48"/>
    <mergeCell ref="CA48:CO48"/>
    <mergeCell ref="CP48:DE48"/>
    <mergeCell ref="A49:AS49"/>
    <mergeCell ref="BJ49:BZ49"/>
    <mergeCell ref="CA49:CO49"/>
    <mergeCell ref="CP49:DD49"/>
    <mergeCell ref="A50:AS50"/>
    <mergeCell ref="BJ50:BZ50"/>
    <mergeCell ref="CA50:CO50"/>
    <mergeCell ref="CP50:DD50"/>
    <mergeCell ref="A51:AS51"/>
    <mergeCell ref="BJ51:BZ51"/>
    <mergeCell ref="CA51:CO51"/>
    <mergeCell ref="CP51:DD51"/>
    <mergeCell ref="A52:AS52"/>
    <mergeCell ref="BJ52:BZ52"/>
    <mergeCell ref="CA52:CO52"/>
    <mergeCell ref="CP52:DD52"/>
    <mergeCell ref="A53:AS53"/>
    <mergeCell ref="BJ53:BZ53"/>
    <mergeCell ref="CA53:CO53"/>
    <mergeCell ref="CP53:DD53"/>
    <mergeCell ref="A54:AS54"/>
    <mergeCell ref="BJ54:BZ54"/>
    <mergeCell ref="CA54:CO54"/>
    <mergeCell ref="CP54:DD54"/>
    <mergeCell ref="A55:AS55"/>
    <mergeCell ref="BJ55:BZ55"/>
    <mergeCell ref="CA55:CO55"/>
    <mergeCell ref="CP55:DD55"/>
    <mergeCell ref="B56:AS56"/>
    <mergeCell ref="AT56:BI56"/>
    <mergeCell ref="BJ56:BZ56"/>
    <mergeCell ref="CA56:CO56"/>
    <mergeCell ref="CP56:DF56"/>
    <mergeCell ref="A57:AS57"/>
    <mergeCell ref="AT57:BI57"/>
    <mergeCell ref="BJ57:BZ57"/>
    <mergeCell ref="CA57:CO57"/>
    <mergeCell ref="CP57:DF57"/>
    <mergeCell ref="A58:AS58"/>
    <mergeCell ref="BJ58:BZ58"/>
    <mergeCell ref="CA58:CO58"/>
    <mergeCell ref="CP58:DF58"/>
    <mergeCell ref="A59:AS59"/>
    <mergeCell ref="BJ59:BZ59"/>
    <mergeCell ref="CA59:CO59"/>
    <mergeCell ref="CP59:DF59"/>
    <mergeCell ref="A60:AS60"/>
    <mergeCell ref="BJ60:BZ60"/>
    <mergeCell ref="CA60:CO60"/>
    <mergeCell ref="CP60:DF60"/>
    <mergeCell ref="A61:AS61"/>
    <mergeCell ref="BJ61:BZ61"/>
    <mergeCell ref="CA61:CO61"/>
    <mergeCell ref="CP61:DF61"/>
    <mergeCell ref="A62:AS62"/>
    <mergeCell ref="AT62:BI62"/>
    <mergeCell ref="BJ62:BZ62"/>
    <mergeCell ref="CA62:CO62"/>
    <mergeCell ref="CP62:DD62"/>
    <mergeCell ref="A63:AS63"/>
    <mergeCell ref="AT63:BI63"/>
    <mergeCell ref="BJ63:BZ63"/>
    <mergeCell ref="CA63:CO63"/>
    <mergeCell ref="CP63:DD63"/>
    <mergeCell ref="B64:AS64"/>
    <mergeCell ref="AT64:BI64"/>
    <mergeCell ref="BJ64:BZ64"/>
    <mergeCell ref="CA64:CO64"/>
    <mergeCell ref="CP64:DF64"/>
    <mergeCell ref="A65:AS65"/>
    <mergeCell ref="AT65:BI65"/>
    <mergeCell ref="BJ65:BZ65"/>
    <mergeCell ref="CA65:CO65"/>
    <mergeCell ref="CP65:DF65"/>
    <mergeCell ref="A66:AS66"/>
    <mergeCell ref="BJ66:BZ66"/>
    <mergeCell ref="CA66:CO66"/>
    <mergeCell ref="CP66:DF66"/>
    <mergeCell ref="A67:AS67"/>
    <mergeCell ref="BJ67:BZ67"/>
    <mergeCell ref="CA67:CO67"/>
    <mergeCell ref="CP67:DF67"/>
    <mergeCell ref="A68:AS68"/>
    <mergeCell ref="BJ68:BZ68"/>
    <mergeCell ref="CA68:CO68"/>
    <mergeCell ref="CP68:DF68"/>
    <mergeCell ref="A69:AS69"/>
    <mergeCell ref="BJ69:BZ69"/>
    <mergeCell ref="CA69:CO69"/>
    <mergeCell ref="CP69:DF69"/>
    <mergeCell ref="A70:AS70"/>
    <mergeCell ref="AT70:BI70"/>
    <mergeCell ref="BJ70:BZ70"/>
    <mergeCell ref="CA70:CO70"/>
    <mergeCell ref="CP70:DF70"/>
    <mergeCell ref="A71:AS71"/>
    <mergeCell ref="AT71:BI71"/>
    <mergeCell ref="BJ71:BZ71"/>
    <mergeCell ref="CA71:CO71"/>
    <mergeCell ref="CP71:DF71"/>
    <mergeCell ref="A72:AS72"/>
    <mergeCell ref="AT72:BI72"/>
    <mergeCell ref="BJ72:BZ72"/>
    <mergeCell ref="CA72:CO72"/>
    <mergeCell ref="CP72:DD72"/>
    <mergeCell ref="A73:AS73"/>
    <mergeCell ref="BJ73:BZ73"/>
    <mergeCell ref="CA73:CO73"/>
    <mergeCell ref="CP73:DD73"/>
    <mergeCell ref="A74:AS74"/>
    <mergeCell ref="BJ74:BZ74"/>
    <mergeCell ref="CA74:CO74"/>
    <mergeCell ref="CP74:DD74"/>
    <mergeCell ref="A75:AS75"/>
    <mergeCell ref="BJ75:BZ75"/>
    <mergeCell ref="CA75:CO75"/>
    <mergeCell ref="CP75:DG75"/>
    <mergeCell ref="A76:AS76"/>
    <mergeCell ref="BJ76:BZ76"/>
    <mergeCell ref="CA76:CO76"/>
    <mergeCell ref="CP76:DD76"/>
    <mergeCell ref="A77:AS77"/>
    <mergeCell ref="BJ77:BZ77"/>
    <mergeCell ref="CA77:CO77"/>
    <mergeCell ref="CP77:DD77"/>
    <mergeCell ref="A78:AS78"/>
    <mergeCell ref="BJ78:BZ78"/>
    <mergeCell ref="CA78:CO78"/>
    <mergeCell ref="CP78:DD78"/>
    <mergeCell ref="A79:AS79"/>
    <mergeCell ref="BJ79:BZ79"/>
    <mergeCell ref="CA79:CO79"/>
    <mergeCell ref="CP79:DD79"/>
    <mergeCell ref="B80:AS80"/>
    <mergeCell ref="AT80:BI80"/>
    <mergeCell ref="BJ80:BZ80"/>
    <mergeCell ref="CA80:CO80"/>
    <mergeCell ref="CP80:DF80"/>
    <mergeCell ref="A81:AS81"/>
    <mergeCell ref="AT81:BI81"/>
    <mergeCell ref="BJ81:BZ81"/>
    <mergeCell ref="CA81:CO81"/>
    <mergeCell ref="CP81:DF81"/>
    <mergeCell ref="A82:AS82"/>
    <mergeCell ref="BJ82:BZ82"/>
    <mergeCell ref="CA82:CO82"/>
    <mergeCell ref="CP82:DF82"/>
    <mergeCell ref="A83:AS83"/>
    <mergeCell ref="AT83:BI83"/>
    <mergeCell ref="BJ83:BZ83"/>
    <mergeCell ref="CA83:CO83"/>
    <mergeCell ref="CP83:DD83"/>
    <mergeCell ref="A84:AS84"/>
    <mergeCell ref="AT84:BI84"/>
    <mergeCell ref="BJ84:BZ84"/>
    <mergeCell ref="CA84:CO84"/>
    <mergeCell ref="CP84:DD84"/>
    <mergeCell ref="B85:AS85"/>
    <mergeCell ref="AT85:BI85"/>
    <mergeCell ref="BJ85:BZ85"/>
    <mergeCell ref="CA85:CO85"/>
    <mergeCell ref="CP85:DD85"/>
    <mergeCell ref="A86:AS86"/>
    <mergeCell ref="AT86:BI86"/>
    <mergeCell ref="BJ86:BZ86"/>
    <mergeCell ref="CA86:CO86"/>
    <mergeCell ref="CP86:DD86"/>
    <mergeCell ref="A87:AS87"/>
    <mergeCell ref="BJ87:BZ87"/>
    <mergeCell ref="CA87:CO87"/>
    <mergeCell ref="CP87:DD87"/>
    <mergeCell ref="A88:AS88"/>
    <mergeCell ref="AT88:BI88"/>
    <mergeCell ref="BJ88:BZ88"/>
    <mergeCell ref="CA88:CO88"/>
    <mergeCell ref="CP88:DD88"/>
    <mergeCell ref="A89:AS89"/>
    <mergeCell ref="AT89:BI89"/>
    <mergeCell ref="BJ89:BZ89"/>
    <mergeCell ref="CA89:CO89"/>
    <mergeCell ref="CP89:DD89"/>
    <mergeCell ref="B90:AS90"/>
    <mergeCell ref="AT90:BI90"/>
    <mergeCell ref="BJ90:BZ90"/>
    <mergeCell ref="CA90:CO90"/>
    <mergeCell ref="CP90:DD90"/>
    <mergeCell ref="A91:AS91"/>
    <mergeCell ref="AT91:BI91"/>
    <mergeCell ref="BJ91:BZ91"/>
    <mergeCell ref="CA91:CO91"/>
    <mergeCell ref="CP91:DD91"/>
    <mergeCell ref="A92:AS92"/>
    <mergeCell ref="BJ92:BZ92"/>
    <mergeCell ref="CA92:CO92"/>
    <mergeCell ref="CP92:DC92"/>
    <mergeCell ref="A93:AS93"/>
    <mergeCell ref="AT93:BI93"/>
    <mergeCell ref="BJ93:BZ93"/>
    <mergeCell ref="CA93:CO93"/>
    <mergeCell ref="CP93:DD93"/>
    <mergeCell ref="A94:AS94"/>
    <mergeCell ref="AT94:BI94"/>
    <mergeCell ref="BJ94:BZ94"/>
    <mergeCell ref="CA94:CO94"/>
    <mergeCell ref="CP94:DD94"/>
    <mergeCell ref="B95:AS95"/>
    <mergeCell ref="AT95:BI95"/>
    <mergeCell ref="BJ95:BZ95"/>
    <mergeCell ref="CA95:CO95"/>
    <mergeCell ref="CP95:DF95"/>
    <mergeCell ref="A96:AS96"/>
    <mergeCell ref="AT96:BI96"/>
    <mergeCell ref="BJ96:BZ96"/>
    <mergeCell ref="CA96:CO96"/>
    <mergeCell ref="CP96:DF96"/>
    <mergeCell ref="A97:AS97"/>
    <mergeCell ref="BJ97:BZ97"/>
    <mergeCell ref="CA97:CO97"/>
    <mergeCell ref="CP97:DF97"/>
    <mergeCell ref="A98:AS98"/>
    <mergeCell ref="AT98:BI98"/>
    <mergeCell ref="BJ98:BZ98"/>
    <mergeCell ref="CA98:CO98"/>
    <mergeCell ref="CP98:DF98"/>
    <mergeCell ref="A99:AS99"/>
    <mergeCell ref="AT99:BI99"/>
    <mergeCell ref="BJ99:BZ99"/>
    <mergeCell ref="CA99:CO99"/>
    <mergeCell ref="CP99:DD99"/>
    <mergeCell ref="A100:AS100"/>
    <mergeCell ref="AT100:BI100"/>
    <mergeCell ref="BJ100:BZ100"/>
    <mergeCell ref="CA100:CO100"/>
    <mergeCell ref="CP100:DD100"/>
    <mergeCell ref="B101:AS101"/>
    <mergeCell ref="AT101:BI101"/>
    <mergeCell ref="BJ101:BZ101"/>
    <mergeCell ref="CA101:CO101"/>
    <mergeCell ref="CP101:DF101"/>
    <mergeCell ref="A102:AS102"/>
    <mergeCell ref="AT102:BI102"/>
    <mergeCell ref="BJ102:BZ102"/>
    <mergeCell ref="CA102:CO102"/>
    <mergeCell ref="CP102:DF102"/>
    <mergeCell ref="A103:AS103"/>
    <mergeCell ref="BJ103:BZ103"/>
    <mergeCell ref="CA103:CO103"/>
    <mergeCell ref="CP103:DF103"/>
    <mergeCell ref="A104:AS104"/>
    <mergeCell ref="AT104:BI104"/>
    <mergeCell ref="BJ104:BZ104"/>
    <mergeCell ref="CA104:CO104"/>
    <mergeCell ref="CP104:DF104"/>
    <mergeCell ref="A105:AS105"/>
    <mergeCell ref="AT105:BI105"/>
    <mergeCell ref="BJ105:BZ105"/>
    <mergeCell ref="CA105:CO105"/>
    <mergeCell ref="CP105:DF105"/>
    <mergeCell ref="A106:AS106"/>
    <mergeCell ref="AT106:BI106"/>
    <mergeCell ref="BJ106:BZ106"/>
    <mergeCell ref="CA106:CO106"/>
    <mergeCell ref="CP106:DF106"/>
    <mergeCell ref="A107:AS107"/>
    <mergeCell ref="AT107:BI107"/>
    <mergeCell ref="BJ107:BZ107"/>
    <mergeCell ref="CA107:CO107"/>
    <mergeCell ref="CP107:DD107"/>
    <mergeCell ref="A108:AS108"/>
    <mergeCell ref="BJ108:BZ108"/>
    <mergeCell ref="CA108:CO108"/>
    <mergeCell ref="CP108:DD108"/>
    <mergeCell ref="A109:AS109"/>
    <mergeCell ref="BJ109:BZ109"/>
    <mergeCell ref="CA109:CO109"/>
    <mergeCell ref="CP109:DD109"/>
    <mergeCell ref="A110:AS110"/>
    <mergeCell ref="BJ110:BZ110"/>
    <mergeCell ref="CA110:CO110"/>
    <mergeCell ref="CP110:DD110"/>
    <mergeCell ref="A111:AS111"/>
    <mergeCell ref="BJ111:BZ111"/>
    <mergeCell ref="CA111:CO111"/>
    <mergeCell ref="CP111:DD111"/>
    <mergeCell ref="A112:AS112"/>
    <mergeCell ref="AT112:BI112"/>
    <mergeCell ref="BJ112:BZ112"/>
    <mergeCell ref="CA112:CO112"/>
    <mergeCell ref="CP112:DD112"/>
    <mergeCell ref="A113:AS113"/>
    <mergeCell ref="AT113:BI113"/>
    <mergeCell ref="BJ113:BZ113"/>
    <mergeCell ref="CA113:CO113"/>
    <mergeCell ref="CP113:DD113"/>
    <mergeCell ref="A114:AS114"/>
    <mergeCell ref="AT114:BI114"/>
    <mergeCell ref="BJ114:BZ114"/>
    <mergeCell ref="CA114:CO114"/>
    <mergeCell ref="CP114:DF114"/>
    <mergeCell ref="A115:AS115"/>
    <mergeCell ref="BJ115:BZ115"/>
    <mergeCell ref="CA115:CO115"/>
    <mergeCell ref="CP115:DF115"/>
    <mergeCell ref="A117:AS117"/>
    <mergeCell ref="BJ117:BZ117"/>
    <mergeCell ref="CA117:CO117"/>
    <mergeCell ref="CP117:DF117"/>
    <mergeCell ref="A116:AS116"/>
    <mergeCell ref="BJ116:BZ116"/>
    <mergeCell ref="B118:AS118"/>
    <mergeCell ref="AT118:BI118"/>
    <mergeCell ref="BJ118:BZ118"/>
    <mergeCell ref="CA118:CO118"/>
    <mergeCell ref="CP118:DF118"/>
    <mergeCell ref="A119:AS119"/>
    <mergeCell ref="AT119:BI119"/>
    <mergeCell ref="BJ119:BZ119"/>
    <mergeCell ref="CA119:CO119"/>
    <mergeCell ref="CP119:DF119"/>
    <mergeCell ref="A120:AS120"/>
    <mergeCell ref="BJ120:BZ120"/>
    <mergeCell ref="CA120:CO120"/>
    <mergeCell ref="CP120:DF120"/>
    <mergeCell ref="A121:AS121"/>
    <mergeCell ref="AT121:BI121"/>
    <mergeCell ref="BJ121:BZ121"/>
    <mergeCell ref="CA121:CO121"/>
    <mergeCell ref="CP121:DD121"/>
    <mergeCell ref="A122:AS122"/>
    <mergeCell ref="AT122:BI122"/>
    <mergeCell ref="BJ122:BZ122"/>
    <mergeCell ref="CA122:CO122"/>
    <mergeCell ref="CP122:DD122"/>
    <mergeCell ref="A123:AS123"/>
    <mergeCell ref="AT123:BI123"/>
    <mergeCell ref="BJ123:BZ123"/>
    <mergeCell ref="CA123:CO123"/>
    <mergeCell ref="CP123:DD123"/>
    <mergeCell ref="A124:AS124"/>
    <mergeCell ref="BJ124:BZ124"/>
    <mergeCell ref="CA124:CO124"/>
    <mergeCell ref="CP124:DD124"/>
    <mergeCell ref="A125:AS125"/>
    <mergeCell ref="BJ125:BZ125"/>
    <mergeCell ref="CA125:CO125"/>
    <mergeCell ref="CP125:DD125"/>
    <mergeCell ref="A126:AS126"/>
    <mergeCell ref="BJ126:BZ126"/>
    <mergeCell ref="CA126:CO126"/>
    <mergeCell ref="CP126:DD126"/>
    <mergeCell ref="A127:AS127"/>
    <mergeCell ref="BJ127:BZ127"/>
    <mergeCell ref="CA127:CO127"/>
    <mergeCell ref="CP127:DD127"/>
    <mergeCell ref="A128:AS128"/>
    <mergeCell ref="BJ128:BZ128"/>
    <mergeCell ref="CA128:CO128"/>
    <mergeCell ref="CP128:DD128"/>
    <mergeCell ref="A129:AS129"/>
    <mergeCell ref="BJ129:BZ129"/>
    <mergeCell ref="CA129:CO129"/>
    <mergeCell ref="CP129:DD129"/>
    <mergeCell ref="A130:AS130"/>
    <mergeCell ref="BJ130:BZ130"/>
    <mergeCell ref="CA130:CO130"/>
    <mergeCell ref="CP130:DD130"/>
    <mergeCell ref="A131:AR131"/>
    <mergeCell ref="BJ131:BZ131"/>
    <mergeCell ref="CA131:CO131"/>
    <mergeCell ref="CP131:DD131"/>
    <mergeCell ref="B132:AS132"/>
    <mergeCell ref="AT132:BI132"/>
    <mergeCell ref="BJ132:BZ132"/>
    <mergeCell ref="CA132:CO132"/>
    <mergeCell ref="CP132:DF132"/>
    <mergeCell ref="A133:AS133"/>
    <mergeCell ref="AT133:BI133"/>
    <mergeCell ref="BJ133:BZ133"/>
    <mergeCell ref="CA133:CO133"/>
    <mergeCell ref="CP133:DF133"/>
    <mergeCell ref="A134:AS134"/>
    <mergeCell ref="BJ134:BZ134"/>
    <mergeCell ref="CA134:CO134"/>
    <mergeCell ref="CP134:DF134"/>
    <mergeCell ref="A135:AS135"/>
    <mergeCell ref="BJ135:BZ135"/>
    <mergeCell ref="CA135:CO135"/>
    <mergeCell ref="CP135:DF135"/>
    <mergeCell ref="A136:AS136"/>
    <mergeCell ref="BJ136:BZ136"/>
    <mergeCell ref="CA136:CO136"/>
    <mergeCell ref="CP136:DF136"/>
    <mergeCell ref="A137:AS137"/>
    <mergeCell ref="BJ137:BZ137"/>
    <mergeCell ref="CA137:CO137"/>
    <mergeCell ref="CP137:DF137"/>
    <mergeCell ref="A138:AS138"/>
    <mergeCell ref="AT138:BI138"/>
    <mergeCell ref="BJ138:BZ138"/>
    <mergeCell ref="CA138:CO138"/>
    <mergeCell ref="CP138:DD138"/>
    <mergeCell ref="A139:AS139"/>
    <mergeCell ref="AT139:BI139"/>
    <mergeCell ref="BJ139:BZ139"/>
    <mergeCell ref="CA139:CO139"/>
    <mergeCell ref="CP139:DD139"/>
    <mergeCell ref="A140:AS140"/>
    <mergeCell ref="AT140:BI140"/>
    <mergeCell ref="BJ140:BZ140"/>
    <mergeCell ref="CA140:CO140"/>
    <mergeCell ref="CP140:DD140"/>
    <mergeCell ref="A141:AS141"/>
    <mergeCell ref="AT141:BI141"/>
    <mergeCell ref="BJ141:BZ141"/>
    <mergeCell ref="CA141:CO141"/>
    <mergeCell ref="CP141:DD141"/>
    <mergeCell ref="A142:AS142"/>
    <mergeCell ref="BJ142:BZ142"/>
    <mergeCell ref="CA142:CO142"/>
    <mergeCell ref="CP142:DD142"/>
    <mergeCell ref="A143:AS143"/>
    <mergeCell ref="BJ143:BZ143"/>
    <mergeCell ref="CA143:CO143"/>
    <mergeCell ref="CP143:DD143"/>
    <mergeCell ref="A144:AS144"/>
    <mergeCell ref="BJ144:BZ144"/>
    <mergeCell ref="CA144:CO144"/>
    <mergeCell ref="CP144:DD144"/>
    <mergeCell ref="A145:AS145"/>
    <mergeCell ref="BJ145:BZ145"/>
    <mergeCell ref="CA145:CO145"/>
    <mergeCell ref="CP145:DD145"/>
    <mergeCell ref="A146:AS146"/>
    <mergeCell ref="BJ146:BZ146"/>
    <mergeCell ref="CA146:CO146"/>
    <mergeCell ref="CP146:DD146"/>
    <mergeCell ref="A147:AS147"/>
    <mergeCell ref="BJ147:BZ147"/>
    <mergeCell ref="CA147:CO147"/>
    <mergeCell ref="CP147:DD147"/>
    <mergeCell ref="A148:AS148"/>
    <mergeCell ref="BJ148:BZ148"/>
    <mergeCell ref="CA148:CO148"/>
    <mergeCell ref="CP148:DD148"/>
    <mergeCell ref="B149:AS149"/>
    <mergeCell ref="BJ149:BZ149"/>
    <mergeCell ref="CA149:CO149"/>
    <mergeCell ref="CP149:DD149"/>
    <mergeCell ref="B150:AS150"/>
    <mergeCell ref="AT150:BI150"/>
    <mergeCell ref="BJ150:BZ150"/>
    <mergeCell ref="CA150:CO150"/>
    <mergeCell ref="CP150:DF150"/>
    <mergeCell ref="A151:AS151"/>
    <mergeCell ref="AT151:BI151"/>
    <mergeCell ref="BJ151:BZ151"/>
    <mergeCell ref="CA151:CO151"/>
    <mergeCell ref="CP151:DF151"/>
    <mergeCell ref="A152:AS152"/>
    <mergeCell ref="BJ152:BZ152"/>
    <mergeCell ref="CA152:CO152"/>
    <mergeCell ref="CP152:DF152"/>
    <mergeCell ref="A153:AS153"/>
    <mergeCell ref="AT153:BI153"/>
    <mergeCell ref="BJ153:BZ153"/>
    <mergeCell ref="CA153:CO153"/>
    <mergeCell ref="CP153:DF153"/>
    <mergeCell ref="A154:AS154"/>
    <mergeCell ref="AT154:BI154"/>
    <mergeCell ref="BJ154:BZ154"/>
    <mergeCell ref="CA154:CO154"/>
    <mergeCell ref="CP154:DF154"/>
    <mergeCell ref="A155:AS155"/>
    <mergeCell ref="BJ155:BZ155"/>
    <mergeCell ref="CA155:CO155"/>
    <mergeCell ref="CP155:DF155"/>
    <mergeCell ref="A156:AS156"/>
    <mergeCell ref="BJ156:BZ156"/>
    <mergeCell ref="CA156:CO156"/>
    <mergeCell ref="CP156:DF156"/>
    <mergeCell ref="A157:AS157"/>
    <mergeCell ref="AT157:BI157"/>
    <mergeCell ref="BJ157:BZ157"/>
    <mergeCell ref="CA157:CO157"/>
    <mergeCell ref="CP157:DF157"/>
    <mergeCell ref="B158:AS158"/>
    <mergeCell ref="BJ158:BZ158"/>
    <mergeCell ref="CA158:CO158"/>
    <mergeCell ref="CP158:DF158"/>
    <mergeCell ref="B159:AS159"/>
    <mergeCell ref="BJ159:BZ159"/>
    <mergeCell ref="CA159:CO159"/>
    <mergeCell ref="CP159:DF159"/>
    <mergeCell ref="C161:AL161"/>
    <mergeCell ref="BD161:BW161"/>
    <mergeCell ref="CA161:DD161"/>
    <mergeCell ref="BD162:BW162"/>
    <mergeCell ref="CA162:DD162"/>
    <mergeCell ref="A163:X163"/>
    <mergeCell ref="BE163:BX163"/>
    <mergeCell ref="CA163:DD163"/>
    <mergeCell ref="CA164:DD164"/>
    <mergeCell ref="A165:Y165"/>
    <mergeCell ref="BE165:BX165"/>
    <mergeCell ref="CA165:DD165"/>
    <mergeCell ref="BE166:BX166"/>
    <mergeCell ref="CA166:DD166"/>
    <mergeCell ref="G167:AI167"/>
    <mergeCell ref="C169:F169"/>
    <mergeCell ref="J169:AA169"/>
    <mergeCell ref="AB169:AE169"/>
    <mergeCell ref="AF169:AI169"/>
    <mergeCell ref="BE164:BX16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2018-12-27T08:49:50Z</cp:lastPrinted>
  <dcterms:created xsi:type="dcterms:W3CDTF">2010-11-26T07:12:57Z</dcterms:created>
  <dcterms:modified xsi:type="dcterms:W3CDTF">2018-12-27T08:50:41Z</dcterms:modified>
  <cp:category/>
  <cp:version/>
  <cp:contentType/>
  <cp:contentStatus/>
</cp:coreProperties>
</file>